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Nas12-03.sanidad.msc\infsanit\EESCRI-SIAE\01_SIAE\02_SIAE PUBLICACIONES\3_2 PUBLICACION SIAE EVOLUTIVO\EVOLUTIVO 2013-2022\PARA PUBLICAR\"/>
    </mc:Choice>
  </mc:AlternateContent>
  <xr:revisionPtr revIDLastSave="0" documentId="13_ncr:1_{BD595D70-5011-4AF9-986C-939DE445F89D}" xr6:coauthVersionLast="47" xr6:coauthVersionMax="47" xr10:uidLastSave="{00000000-0000-0000-0000-000000000000}"/>
  <bookViews>
    <workbookView xWindow="-110" yWindow="-110" windowWidth="19420" windowHeight="10420" firstSheet="7" activeTab="11" xr2:uid="{00000000-000D-0000-FFFF-FFFF00000000}"/>
  </bookViews>
  <sheets>
    <sheet name="ÍNDICE" sheetId="4" r:id="rId1"/>
    <sheet name="TABLA 4.1" sheetId="1" r:id="rId2"/>
    <sheet name="TABLA 4.2" sheetId="7" r:id="rId3"/>
    <sheet name="TABLA 4.3" sheetId="2" r:id="rId4"/>
    <sheet name="TABLA 4.4" sheetId="8" r:id="rId5"/>
    <sheet name="TABLA 4.5" sheetId="3" r:id="rId6"/>
    <sheet name="Tabla 4.6 " sheetId="10" r:id="rId7"/>
    <sheet name="Tabla 4.7" sheetId="9" r:id="rId8"/>
    <sheet name="TABLA 4.8 Por tamaño" sheetId="13" r:id="rId9"/>
    <sheet name="TABLA 4.9" sheetId="5" r:id="rId10"/>
    <sheet name="TABLA 4.10 Tamaño" sheetId="11" r:id="rId11"/>
    <sheet name="TABLA 4.11" sheetId="6" r:id="rId12"/>
    <sheet name="TABLA 4.12 Por tamaño" sheetId="12" r:id="rId13"/>
  </sheets>
  <definedNames>
    <definedName name="_Toc14358410" localSheetId="2">'TABLA 4.2'!#REF!</definedName>
    <definedName name="_Toc14358414" localSheetId="4">'TABLA 4.4'!$B$2</definedName>
    <definedName name="_Toc43975856" localSheetId="1">'TABLA 4.1'!#REF!</definedName>
    <definedName name="_Toc490737590" localSheetId="7">'Tabla 4.7'!$B$2</definedName>
    <definedName name="_Toc9925473" localSheetId="2">'TABLA 4.2'!$B$4</definedName>
    <definedName name="_xlnm.Print_Area" localSheetId="0">ÍNDICE!$B$3:$H$9</definedName>
    <definedName name="_xlnm.Print_Area" localSheetId="1">'TABLA 4.1'!$B$2:$F$30</definedName>
    <definedName name="_xlnm.Print_Area" localSheetId="11">'TABLA 4.11'!$B$2:$F$12</definedName>
    <definedName name="_xlnm.Print_Area" localSheetId="3">'TABLA 4.3'!$B$2:$F$18</definedName>
    <definedName name="_xlnm.Print_Area" localSheetId="5">'TABLA 4.5'!$B$2:$F$10</definedName>
    <definedName name="_xlnm.Print_Area" localSheetId="9">'TABLA 4.9'!$B$2:$F$11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4" l="1"/>
  <c r="B15" i="4"/>
  <c r="B14" i="4"/>
  <c r="B13" i="4"/>
  <c r="B12" i="4"/>
  <c r="B11" i="4"/>
  <c r="B10" i="4"/>
  <c r="B9" i="4"/>
  <c r="B8" i="4"/>
  <c r="B7" i="4"/>
  <c r="B6" i="4"/>
  <c r="B5" i="4"/>
  <c r="D91" i="12" l="1"/>
  <c r="E91" i="12"/>
  <c r="F91" i="12"/>
  <c r="G91" i="12"/>
  <c r="H91" i="12"/>
  <c r="I91" i="12"/>
  <c r="J91" i="12"/>
  <c r="K91" i="12"/>
  <c r="D86" i="12"/>
  <c r="E86" i="12"/>
  <c r="F86" i="12"/>
  <c r="G86" i="12"/>
  <c r="H86" i="12"/>
  <c r="I86" i="12"/>
  <c r="J86" i="12"/>
  <c r="K86" i="12"/>
  <c r="C79" i="12"/>
  <c r="D79" i="12"/>
  <c r="D90" i="12"/>
  <c r="E90" i="12"/>
  <c r="F90" i="12"/>
  <c r="G90" i="12"/>
  <c r="H90" i="12"/>
  <c r="I90" i="12"/>
  <c r="J90" i="12"/>
  <c r="K90" i="12"/>
  <c r="D85" i="12"/>
  <c r="E85" i="12"/>
  <c r="F85" i="12"/>
  <c r="G85" i="12"/>
  <c r="H85" i="12"/>
  <c r="I85" i="12"/>
  <c r="J85" i="12"/>
  <c r="K85" i="12"/>
  <c r="C90" i="12"/>
  <c r="C85" i="12"/>
  <c r="F78" i="12"/>
  <c r="D89" i="12"/>
  <c r="E89" i="12"/>
  <c r="F89" i="12"/>
  <c r="G89" i="12"/>
  <c r="H89" i="12"/>
  <c r="I89" i="12"/>
  <c r="J89" i="12"/>
  <c r="K89" i="12"/>
  <c r="C89" i="12"/>
  <c r="D84" i="12"/>
  <c r="E84" i="12"/>
  <c r="F84" i="12"/>
  <c r="G84" i="12"/>
  <c r="H84" i="12"/>
  <c r="I84" i="12"/>
  <c r="J84" i="12"/>
  <c r="K84" i="12"/>
  <c r="C77" i="12"/>
  <c r="G77" i="12"/>
  <c r="F77" i="12"/>
  <c r="D77" i="12"/>
  <c r="D88" i="12"/>
  <c r="E88" i="12"/>
  <c r="F88" i="12"/>
  <c r="G88" i="12"/>
  <c r="H88" i="12"/>
  <c r="I88" i="12"/>
  <c r="J88" i="12"/>
  <c r="K88" i="12"/>
  <c r="G76" i="12"/>
  <c r="D83" i="12"/>
  <c r="E83" i="12"/>
  <c r="F83" i="12"/>
  <c r="G83" i="12"/>
  <c r="H83" i="12"/>
  <c r="I83" i="12"/>
  <c r="J83" i="12"/>
  <c r="K83" i="12"/>
  <c r="L83" i="12"/>
  <c r="C76" i="12"/>
  <c r="E77" i="12" l="1"/>
  <c r="C86" i="12"/>
  <c r="C84" i="12"/>
  <c r="G78" i="12"/>
  <c r="H78" i="12" s="1"/>
  <c r="E79" i="12"/>
  <c r="L85" i="12"/>
  <c r="D78" i="12"/>
  <c r="C91" i="12"/>
  <c r="F79" i="12"/>
  <c r="C88" i="12"/>
  <c r="F76" i="12"/>
  <c r="H76" i="12" s="1"/>
  <c r="H77" i="12"/>
  <c r="D76" i="12"/>
  <c r="E76" i="12" s="1"/>
  <c r="G79" i="12"/>
  <c r="L84" i="12"/>
  <c r="L86" i="12"/>
  <c r="L88" i="12"/>
  <c r="L90" i="12"/>
  <c r="C78" i="12"/>
  <c r="C83" i="12"/>
  <c r="L89" i="12"/>
  <c r="L91" i="12"/>
  <c r="H79" i="12" l="1"/>
  <c r="E78" i="12" l="1"/>
</calcChain>
</file>

<file path=xl/sharedStrings.xml><?xml version="1.0" encoding="utf-8"?>
<sst xmlns="http://schemas.openxmlformats.org/spreadsheetml/2006/main" count="360" uniqueCount="95">
  <si>
    <t>Públicos-SNS</t>
  </si>
  <si>
    <t>Altas</t>
  </si>
  <si>
    <t>Estancias</t>
  </si>
  <si>
    <t>Consultas</t>
  </si>
  <si>
    <t>Cirugía Mayor Ambulatoria</t>
  </si>
  <si>
    <t>Urgencias</t>
  </si>
  <si>
    <t>Hospital de Día</t>
  </si>
  <si>
    <t>Hospitalización a Domicilio</t>
  </si>
  <si>
    <t>Privados</t>
  </si>
  <si>
    <t>ÍNDICE DE TABLAS</t>
  </si>
  <si>
    <t>Moneda corriente</t>
  </si>
  <si>
    <t>Moneda constante</t>
  </si>
  <si>
    <t>Todos los hospitales</t>
  </si>
  <si>
    <t>Compras de Farmacia</t>
  </si>
  <si>
    <t>Gasto De Personal</t>
  </si>
  <si>
    <t>Compras</t>
  </si>
  <si>
    <t>Compras De Farmacia</t>
  </si>
  <si>
    <t>Resto De Gastos</t>
  </si>
  <si>
    <t>Gasto Por Habitante en €</t>
  </si>
  <si>
    <t>TOTAL en millones €</t>
  </si>
  <si>
    <t>Resto de Gastos</t>
  </si>
  <si>
    <t>Gastos de Personal</t>
  </si>
  <si>
    <t>Moneda corriente en millones €</t>
  </si>
  <si>
    <t>Gasto por Habitante en €</t>
  </si>
  <si>
    <t>TOTAL millones €</t>
  </si>
  <si>
    <t xml:space="preserve">Moneda corriente </t>
  </si>
  <si>
    <t xml:space="preserve">Públicos SNS </t>
  </si>
  <si>
    <t xml:space="preserve">Privados </t>
  </si>
  <si>
    <t>Moneda constante en millones €</t>
  </si>
  <si>
    <t>Nota: el coste UPA incorpora desde 2015 gasto de farmacia de dispensación ambulatoria (se corrige para cálculos de costes en hospitales generales)</t>
  </si>
  <si>
    <t>UPA Hospitalización</t>
  </si>
  <si>
    <t>UPA Urgencia no Ingresada</t>
  </si>
  <si>
    <t>UPA Consultas totales</t>
  </si>
  <si>
    <t>UPA CMA</t>
  </si>
  <si>
    <t>UPA Hospital de día</t>
  </si>
  <si>
    <t>Hospitales Generales, Materno-Infantiles, Infantiles y Oncológicos. Hospitales Públicos SNS</t>
  </si>
  <si>
    <t xml:space="preserve"> Hospitales Generales, Materno-Infantiles, Infantiles y Oncológicos. Hospitales Públicos SNS</t>
  </si>
  <si>
    <t>Coste hospitalización ajustado</t>
  </si>
  <si>
    <t>Coste urgencia no Ingresada Ajustada</t>
  </si>
  <si>
    <t>Coste consultas totales ajustada</t>
  </si>
  <si>
    <t>Coste CMAm Ajustada</t>
  </si>
  <si>
    <t>Coste Hospitalización Parcial Ajustada</t>
  </si>
  <si>
    <t>CMA</t>
  </si>
  <si>
    <t>Hospital de día</t>
  </si>
  <si>
    <t>% Dif</t>
  </si>
  <si>
    <t>Hospitales privados</t>
  </si>
  <si>
    <t>TOTAL DE UPAS</t>
  </si>
  <si>
    <t>Hospitalización</t>
  </si>
  <si>
    <t>Urgencia no ingresada</t>
  </si>
  <si>
    <t>Consultas totales</t>
  </si>
  <si>
    <t>Coste medio por alta ajustado</t>
  </si>
  <si>
    <t>Coste medio por cama ajustado</t>
  </si>
  <si>
    <t xml:space="preserve">Coste urgencia no Ingresada ajustadas </t>
  </si>
  <si>
    <t>Coste consultas totales ajustadas</t>
  </si>
  <si>
    <t>Coste CMA ajustado</t>
  </si>
  <si>
    <t>Coste Hospitalización Parcial</t>
  </si>
  <si>
    <t>Coste consultas totales ajustado</t>
  </si>
  <si>
    <t>Coste urgencia no ingresada ajustado</t>
  </si>
  <si>
    <t>Coste hospitalización parcial ajustado</t>
  </si>
  <si>
    <t xml:space="preserve">501- 1000 Camas </t>
  </si>
  <si>
    <t>200- 500 Camas</t>
  </si>
  <si>
    <t>Menos de 200 Camas</t>
  </si>
  <si>
    <t>501- 1000 Camas</t>
  </si>
  <si>
    <t>Moneda Constante</t>
  </si>
  <si>
    <t>Moneda Corriente</t>
  </si>
  <si>
    <t>Más de 1000 Camas</t>
  </si>
  <si>
    <t>Coste medio cama ajustado</t>
  </si>
  <si>
    <t>Más de 100 camas</t>
  </si>
  <si>
    <t>501-1000 camas</t>
  </si>
  <si>
    <t>200-500 camas</t>
  </si>
  <si>
    <t>Menos de 200 camas</t>
  </si>
  <si>
    <t>No hay hospitales en esta categoría</t>
  </si>
  <si>
    <t xml:space="preserve">TABLA 4.6 PRODUCCIÓN Y COSTE SEGÚN TAMAÑO. </t>
  </si>
  <si>
    <t>Tabla 4.10 COSTE  POR ÁREAS DE ACTIVIDAD en millones €, Por tamaño</t>
  </si>
  <si>
    <t>Tabla 4.12 COSTE MEDIO en € Por Tamaño.</t>
  </si>
  <si>
    <t>TABLA 4.3 COMPRAS Y GASTOS en millones. Años 2013-2022</t>
  </si>
  <si>
    <t>TABLA 4.4 COMPRAS Y GASTOS SEGÚN DEPENDENCIA. Años 2013-2022</t>
  </si>
  <si>
    <t>TABLA 4.5 PRODUCCIÓN Y COSTE EN LOS HOSPITALES SEGÚN DEPENDENCIA. Hospitales de Agudos. Años 2013-2022</t>
  </si>
  <si>
    <t>TABLA 4.7 UPAS (en miles) POR ÁREAS DE ACTIVIDAD SEGÚN DEPENDENCIA.  Años 2013-2022</t>
  </si>
  <si>
    <t>TABLA 4.8 UPAS (en miles) POR ÁREAS DE ACTIVIDAD SEGÚN DEPENDENCIA. Hospitales de Agudos por tamaño. Años 2013-2022</t>
  </si>
  <si>
    <t>Tabla 4.9 COSTE HOSPITALARIO POR ÁREAS DE ACTIVIDAD en millones €.. Años 2013-2022</t>
  </si>
  <si>
    <t>TABLA 4.11  COSTE MEDIO POR ÁREAS DE ACTIVIDAD en €. Hospitales de Agudos. Moneda corriente. Años 2013-2022</t>
  </si>
  <si>
    <t>TABLA 4.1 ACTIVIDAD ASISTENCIAL FINANCIADA CON CARGO A FONDOS PUBLICOS. Años 2013-2022</t>
  </si>
  <si>
    <t xml:space="preserve">TABLA 4.2 PORCENTAJE ACTIVIDAD ASISTENCIAL FINANCIADA CON CARGO A FONDOS PUBLICOS. </t>
  </si>
  <si>
    <t>Coste UPA Moneda constante</t>
  </si>
  <si>
    <t>UPA en miles</t>
  </si>
  <si>
    <t>Coste UPA Moneda corriente</t>
  </si>
  <si>
    <t>Total de hospitales</t>
  </si>
  <si>
    <t>Hospitales Agudos</t>
  </si>
  <si>
    <t>Hospitales de Agudos</t>
  </si>
  <si>
    <t>Hospitales Privados</t>
  </si>
  <si>
    <t>501-1000 Camas</t>
  </si>
  <si>
    <t>200-500 Camas</t>
  </si>
  <si>
    <t>Coste UPA ajustada. Moneda corriente</t>
  </si>
  <si>
    <t>Coste UPA ajustada. Moneda constante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</si>
</sst>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#,##0\ &quot;€&quot;"/>
    <numFmt numFmtId="165" formatCode="0.0%"/>
    <numFmt numFmtId="166" formatCode="_-* #,##0_-;\-* #,##0_-;_-* &quot;-&quot;??_-;_-@_-"/>
    <numFmt numFmtId="167" formatCode="#,##0.0"/>
  </numFmts>
  <fonts count="38" x14ac:knownFonts="1">
    <font>
      <sz val="10"/>
      <name val="Arial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0"/>
      <name val="Arial"/>
      <family val="2"/>
    </font>
    <font>
      <sz val="11"/>
      <name val="Century Gothic"/>
      <family val="2"/>
      <scheme val="minor"/>
    </font>
    <font>
      <sz val="10"/>
      <name val="Arial"/>
      <family val="2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sz val="9"/>
      <color indexed="8"/>
      <name val="Open Sans"/>
      <family val="2"/>
    </font>
    <font>
      <sz val="10"/>
      <color indexed="8"/>
      <name val="Open Sans"/>
      <family val="2"/>
    </font>
    <font>
      <b/>
      <sz val="10"/>
      <color theme="3"/>
      <name val="Open Sans"/>
      <family val="2"/>
    </font>
    <font>
      <b/>
      <sz val="10"/>
      <color indexed="8"/>
      <name val="Open Sans"/>
      <family val="2"/>
    </font>
    <font>
      <b/>
      <sz val="9"/>
      <color theme="3"/>
      <name val="Open Sans"/>
      <family val="2"/>
    </font>
    <font>
      <sz val="9"/>
      <color theme="0"/>
      <name val="Open Sans"/>
      <family val="2"/>
    </font>
    <font>
      <sz val="10"/>
      <name val="Open Sans"/>
      <family val="2"/>
    </font>
    <font>
      <sz val="9"/>
      <color theme="1"/>
      <name val="Open Sans"/>
      <family val="2"/>
    </font>
    <font>
      <sz val="9"/>
      <color theme="3"/>
      <name val="Open Sans"/>
      <family val="2"/>
    </font>
    <font>
      <sz val="8"/>
      <color theme="1"/>
      <name val="Open Sans"/>
      <family val="2"/>
    </font>
    <font>
      <sz val="10"/>
      <color theme="3"/>
      <name val="Open Sans"/>
      <family val="2"/>
    </font>
    <font>
      <sz val="9"/>
      <name val="Open Sans"/>
      <family val="2"/>
    </font>
    <font>
      <b/>
      <sz val="10"/>
      <color theme="5" tint="-0.249977111117893"/>
      <name val="Open Sans"/>
      <family val="2"/>
    </font>
    <font>
      <b/>
      <sz val="9"/>
      <name val="Open Sans"/>
      <family val="2"/>
    </font>
    <font>
      <i/>
      <sz val="9"/>
      <color theme="1"/>
      <name val="Open Sans"/>
      <family val="2"/>
    </font>
    <font>
      <sz val="10"/>
      <color theme="1"/>
      <name val="Open Sans"/>
      <family val="2"/>
    </font>
    <font>
      <i/>
      <sz val="10"/>
      <color theme="1"/>
      <name val="Open Sans"/>
      <family val="2"/>
    </font>
    <font>
      <b/>
      <sz val="9"/>
      <color theme="0"/>
      <name val="Open Sans"/>
      <family val="2"/>
    </font>
    <font>
      <sz val="10"/>
      <color rgb="FFFF0000"/>
      <name val="Open Sans"/>
      <family val="2"/>
    </font>
    <font>
      <b/>
      <sz val="9"/>
      <color rgb="FFFF0000"/>
      <name val="Open Sans"/>
      <family val="2"/>
    </font>
    <font>
      <b/>
      <sz val="9"/>
      <color theme="5" tint="-0.249977111117893"/>
      <name val="Open Sans"/>
      <family val="2"/>
    </font>
    <font>
      <b/>
      <sz val="8"/>
      <color theme="3"/>
      <name val="Open Sans"/>
      <family val="2"/>
    </font>
    <font>
      <sz val="8"/>
      <color theme="0"/>
      <name val="Open Sans"/>
      <family val="2"/>
    </font>
    <font>
      <sz val="8"/>
      <name val="Open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7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43" fontId="13" fillId="0" borderId="0" applyFont="0" applyFill="0" applyBorder="0" applyAlignment="0" applyProtection="0"/>
  </cellStyleXfs>
  <cellXfs count="81">
    <xf numFmtId="0" fontId="0" fillId="0" borderId="0" xfId="0"/>
    <xf numFmtId="0" fontId="5" fillId="4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2" fillId="0" borderId="0" xfId="1" applyFill="1" applyBorder="1" applyAlignment="1">
      <alignment vertical="center"/>
    </xf>
    <xf numFmtId="0" fontId="2" fillId="4" borderId="0" xfId="1" applyFill="1" applyAlignment="1">
      <alignment vertical="center"/>
    </xf>
    <xf numFmtId="0" fontId="2" fillId="0" borderId="0" xfId="1" applyFill="1" applyBorder="1"/>
    <xf numFmtId="0" fontId="12" fillId="0" borderId="0" xfId="2" applyFont="1" applyFill="1" applyBorder="1"/>
    <xf numFmtId="0" fontId="10" fillId="0" borderId="0" xfId="1" applyFont="1" applyFill="1" applyBorder="1"/>
    <xf numFmtId="0" fontId="11" fillId="4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/>
    <xf numFmtId="0" fontId="9" fillId="0" borderId="0" xfId="1" applyFont="1" applyFill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1" fontId="18" fillId="0" borderId="1" xfId="5" applyNumberFormat="1" applyFont="1" applyFill="1" applyAlignment="1">
      <alignment horizontal="left" vertical="center" indent="1"/>
    </xf>
    <xf numFmtId="1" fontId="19" fillId="5" borderId="0" xfId="7" applyNumberFormat="1" applyFont="1" applyAlignment="1">
      <alignment horizontal="right" vertical="center" indent="1"/>
    </xf>
    <xf numFmtId="0" fontId="20" fillId="0" borderId="0" xfId="0" applyFont="1"/>
    <xf numFmtId="49" fontId="21" fillId="7" borderId="0" xfId="9" applyNumberFormat="1" applyFont="1" applyBorder="1" applyAlignment="1">
      <alignment horizontal="left" vertical="center" wrapText="1"/>
    </xf>
    <xf numFmtId="3" fontId="21" fillId="2" borderId="0" xfId="1" applyNumberFormat="1" applyFont="1" applyBorder="1" applyAlignment="1">
      <alignment horizontal="right" vertical="center" indent="1"/>
    </xf>
    <xf numFmtId="165" fontId="20" fillId="0" borderId="0" xfId="4" applyNumberFormat="1" applyFont="1" applyFill="1" applyBorder="1"/>
    <xf numFmtId="1" fontId="22" fillId="0" borderId="1" xfId="5" applyNumberFormat="1" applyFont="1" applyFill="1" applyAlignment="1">
      <alignment horizontal="left" vertical="center" indent="1"/>
    </xf>
    <xf numFmtId="49" fontId="23" fillId="7" borderId="0" xfId="9" applyNumberFormat="1" applyFont="1" applyBorder="1" applyAlignment="1">
      <alignment horizontal="left" vertical="center" wrapText="1"/>
    </xf>
    <xf numFmtId="10" fontId="21" fillId="2" borderId="0" xfId="4" applyNumberFormat="1" applyFont="1" applyFill="1" applyBorder="1" applyAlignment="1">
      <alignment horizontal="right" vertical="center"/>
    </xf>
    <xf numFmtId="1" fontId="24" fillId="0" borderId="1" xfId="5" applyNumberFormat="1" applyFont="1" applyFill="1" applyAlignment="1">
      <alignment horizontal="left" vertical="center" indent="1"/>
    </xf>
    <xf numFmtId="10" fontId="21" fillId="2" borderId="0" xfId="4" applyNumberFormat="1" applyFont="1" applyFill="1" applyBorder="1" applyAlignment="1">
      <alignment horizontal="right" vertical="center" indent="1"/>
    </xf>
    <xf numFmtId="0" fontId="25" fillId="0" borderId="0" xfId="0" applyFont="1"/>
    <xf numFmtId="49" fontId="18" fillId="0" borderId="1" xfId="5" applyNumberFormat="1" applyFont="1" applyFill="1" applyAlignment="1">
      <alignment vertical="center"/>
    </xf>
    <xf numFmtId="49" fontId="21" fillId="7" borderId="0" xfId="9" applyNumberFormat="1" applyFont="1" applyBorder="1" applyAlignment="1">
      <alignment horizontal="left" vertical="center" wrapText="1" indent="2"/>
    </xf>
    <xf numFmtId="49" fontId="28" fillId="7" borderId="0" xfId="9" applyNumberFormat="1" applyFont="1" applyBorder="1" applyAlignment="1">
      <alignment horizontal="left" vertical="center" wrapText="1" indent="3"/>
    </xf>
    <xf numFmtId="3" fontId="18" fillId="0" borderId="1" xfId="5" applyNumberFormat="1" applyFont="1" applyFill="1" applyAlignment="1">
      <alignment horizontal="right" vertical="center" indent="1"/>
    </xf>
    <xf numFmtId="3" fontId="14" fillId="0" borderId="0" xfId="0" applyNumberFormat="1" applyFont="1" applyAlignment="1">
      <alignment vertical="center"/>
    </xf>
    <xf numFmtId="3" fontId="25" fillId="0" borderId="0" xfId="0" applyNumberFormat="1" applyFont="1"/>
    <xf numFmtId="0" fontId="14" fillId="0" borderId="0" xfId="0" applyFont="1"/>
    <xf numFmtId="49" fontId="16" fillId="0" borderId="0" xfId="6" applyNumberFormat="1" applyFont="1" applyFill="1" applyBorder="1" applyAlignment="1">
      <alignment horizontal="left" vertical="center"/>
    </xf>
    <xf numFmtId="1" fontId="16" fillId="0" borderId="1" xfId="5" applyNumberFormat="1" applyFont="1" applyFill="1" applyAlignment="1">
      <alignment horizontal="left" vertical="center" indent="1"/>
    </xf>
    <xf numFmtId="3" fontId="16" fillId="0" borderId="1" xfId="5" applyNumberFormat="1" applyFont="1" applyFill="1" applyAlignment="1">
      <alignment horizontal="right" vertical="center" indent="1"/>
    </xf>
    <xf numFmtId="49" fontId="29" fillId="7" borderId="0" xfId="9" applyNumberFormat="1" applyFont="1" applyBorder="1" applyAlignment="1">
      <alignment horizontal="left" vertical="center" wrapText="1" indent="2"/>
    </xf>
    <xf numFmtId="3" fontId="29" fillId="2" borderId="0" xfId="1" applyNumberFormat="1" applyFont="1" applyBorder="1" applyAlignment="1">
      <alignment horizontal="right" vertical="center" indent="1"/>
    </xf>
    <xf numFmtId="49" fontId="30" fillId="7" borderId="0" xfId="9" applyNumberFormat="1" applyFont="1" applyBorder="1" applyAlignment="1">
      <alignment horizontal="left" vertical="center" wrapText="1" indent="3"/>
    </xf>
    <xf numFmtId="167" fontId="20" fillId="0" borderId="0" xfId="0" applyNumberFormat="1" applyFont="1"/>
    <xf numFmtId="49" fontId="16" fillId="0" borderId="1" xfId="5" applyNumberFormat="1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0" fontId="21" fillId="7" borderId="0" xfId="9" applyNumberFormat="1" applyFont="1" applyBorder="1" applyAlignment="1">
      <alignment horizontal="left" vertical="center" wrapText="1"/>
    </xf>
    <xf numFmtId="1" fontId="31" fillId="9" borderId="0" xfId="7" applyNumberFormat="1" applyFont="1" applyFill="1" applyAlignment="1">
      <alignment horizontal="right" vertical="center" indent="1"/>
    </xf>
    <xf numFmtId="49" fontId="20" fillId="8" borderId="0" xfId="0" applyNumberFormat="1" applyFont="1" applyFill="1"/>
    <xf numFmtId="164" fontId="21" fillId="2" borderId="0" xfId="1" applyNumberFormat="1" applyFont="1" applyBorder="1" applyAlignment="1">
      <alignment horizontal="right" vertical="center" indent="1"/>
    </xf>
    <xf numFmtId="0" fontId="32" fillId="0" borderId="0" xfId="0" applyFont="1" applyAlignment="1">
      <alignment vertical="center"/>
    </xf>
    <xf numFmtId="3" fontId="18" fillId="0" borderId="1" xfId="5" applyNumberFormat="1" applyFont="1" applyFill="1" applyAlignment="1">
      <alignment vertical="center"/>
    </xf>
    <xf numFmtId="166" fontId="21" fillId="7" borderId="0" xfId="10" applyNumberFormat="1" applyFont="1" applyFill="1" applyBorder="1" applyAlignment="1">
      <alignment horizontal="left" vertical="center" wrapText="1"/>
    </xf>
    <xf numFmtId="166" fontId="21" fillId="2" borderId="0" xfId="10" applyNumberFormat="1" applyFont="1" applyFill="1" applyBorder="1" applyAlignment="1">
      <alignment horizontal="right" vertical="center"/>
    </xf>
    <xf numFmtId="3" fontId="18" fillId="0" borderId="1" xfId="5" applyNumberFormat="1" applyFont="1" applyFill="1" applyAlignment="1">
      <alignment horizontal="right" vertical="center"/>
    </xf>
    <xf numFmtId="166" fontId="21" fillId="7" borderId="0" xfId="10" applyNumberFormat="1" applyFont="1" applyFill="1" applyBorder="1" applyAlignment="1">
      <alignment horizontal="left" vertical="center" wrapText="1" indent="2"/>
    </xf>
    <xf numFmtId="0" fontId="33" fillId="0" borderId="0" xfId="0" applyFont="1" applyAlignment="1">
      <alignment vertical="center"/>
    </xf>
    <xf numFmtId="1" fontId="18" fillId="0" borderId="1" xfId="5" applyNumberFormat="1" applyFont="1" applyFill="1" applyAlignment="1">
      <alignment vertical="center"/>
    </xf>
    <xf numFmtId="1" fontId="27" fillId="0" borderId="1" xfId="5" applyNumberFormat="1" applyFont="1" applyFill="1" applyAlignment="1">
      <alignment vertical="center"/>
    </xf>
    <xf numFmtId="164" fontId="20" fillId="0" borderId="0" xfId="0" applyNumberFormat="1" applyFont="1"/>
    <xf numFmtId="0" fontId="26" fillId="0" borderId="0" xfId="0" applyFont="1" applyAlignment="1">
      <alignment horizontal="left" vertical="top" indent="1"/>
    </xf>
    <xf numFmtId="49" fontId="34" fillId="0" borderId="0" xfId="9" applyNumberFormat="1" applyFont="1" applyFill="1" applyBorder="1" applyAlignment="1">
      <alignment horizontal="left" vertical="center" wrapText="1"/>
    </xf>
    <xf numFmtId="1" fontId="35" fillId="0" borderId="1" xfId="5" applyNumberFormat="1" applyFont="1" applyFill="1" applyAlignment="1">
      <alignment horizontal="left" vertical="center" indent="1"/>
    </xf>
    <xf numFmtId="1" fontId="36" fillId="5" borderId="0" xfId="7" applyNumberFormat="1" applyFont="1" applyAlignment="1">
      <alignment horizontal="right" vertical="center" indent="1"/>
    </xf>
    <xf numFmtId="3" fontId="23" fillId="2" borderId="0" xfId="1" applyNumberFormat="1" applyFont="1" applyBorder="1" applyAlignment="1">
      <alignment horizontal="right" vertical="center" indent="1"/>
    </xf>
    <xf numFmtId="0" fontId="37" fillId="0" borderId="0" xfId="0" applyFont="1"/>
    <xf numFmtId="3" fontId="37" fillId="0" borderId="0" xfId="0" applyNumberFormat="1" applyFont="1"/>
    <xf numFmtId="0" fontId="21" fillId="7" borderId="0" xfId="9" applyNumberFormat="1" applyFont="1" applyBorder="1" applyAlignment="1">
      <alignment horizontal="left" vertical="center" wrapText="1" indent="2"/>
    </xf>
    <xf numFmtId="0" fontId="20" fillId="8" borderId="0" xfId="0" applyFont="1" applyFill="1"/>
    <xf numFmtId="0" fontId="18" fillId="0" borderId="1" xfId="5" applyNumberFormat="1" applyFont="1" applyFill="1" applyAlignment="1">
      <alignment vertical="center"/>
    </xf>
    <xf numFmtId="0" fontId="18" fillId="0" borderId="1" xfId="5" applyNumberFormat="1" applyFont="1" applyFill="1" applyAlignment="1">
      <alignment horizontal="left" vertical="center" indent="1"/>
    </xf>
    <xf numFmtId="0" fontId="18" fillId="0" borderId="2" xfId="5" applyNumberFormat="1" applyFont="1" applyFill="1" applyBorder="1" applyAlignment="1">
      <alignment vertical="center"/>
    </xf>
    <xf numFmtId="49" fontId="10" fillId="2" borderId="0" xfId="1" applyNumberFormat="1" applyFont="1" applyAlignment="1">
      <alignment horizontal="left" vertical="center"/>
    </xf>
    <xf numFmtId="0" fontId="10" fillId="2" borderId="0" xfId="1" applyFont="1" applyAlignment="1">
      <alignment horizontal="left" vertical="center"/>
    </xf>
    <xf numFmtId="0" fontId="3" fillId="6" borderId="0" xfId="8" applyAlignment="1">
      <alignment horizontal="center" vertical="center"/>
    </xf>
    <xf numFmtId="49" fontId="16" fillId="0" borderId="0" xfId="6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49" fontId="18" fillId="0" borderId="0" xfId="6" applyNumberFormat="1" applyFont="1" applyFill="1" applyBorder="1" applyAlignment="1">
      <alignment horizontal="left" vertical="center"/>
    </xf>
    <xf numFmtId="49" fontId="16" fillId="0" borderId="0" xfId="6" applyNumberFormat="1" applyFont="1" applyFill="1" applyBorder="1" applyAlignment="1">
      <alignment horizontal="left" vertical="center" wrapText="1"/>
    </xf>
    <xf numFmtId="49" fontId="34" fillId="0" borderId="0" xfId="9" applyNumberFormat="1" applyFont="1" applyFill="1" applyBorder="1" applyAlignment="1">
      <alignment horizontal="left" vertical="center" wrapText="1"/>
    </xf>
    <xf numFmtId="3" fontId="18" fillId="0" borderId="2" xfId="5" applyNumberFormat="1" applyFont="1" applyFill="1" applyBorder="1" applyAlignment="1">
      <alignment horizontal="center" vertical="center"/>
    </xf>
    <xf numFmtId="3" fontId="18" fillId="0" borderId="1" xfId="5" applyNumberFormat="1" applyFont="1" applyFill="1" applyAlignment="1">
      <alignment horizontal="center" vertical="center"/>
    </xf>
  </cellXfs>
  <cellStyles count="11">
    <cellStyle name="20% - Énfasis3" xfId="1" builtinId="38"/>
    <cellStyle name="20% - Énfasis5" xfId="9" builtinId="46"/>
    <cellStyle name="Encabezado 4" xfId="6" builtinId="19"/>
    <cellStyle name="Énfasis1" xfId="7" builtinId="29"/>
    <cellStyle name="Énfasis2" xfId="8" builtinId="33"/>
    <cellStyle name="Énfasis3" xfId="2" builtinId="37"/>
    <cellStyle name="Millares" xfId="10" builtinId="3"/>
    <cellStyle name="Normal" xfId="0" builtinId="0"/>
    <cellStyle name="Normal 2" xfId="3" xr:uid="{00000000-0005-0000-0000-000008000000}"/>
    <cellStyle name="Porcentaje" xfId="4" builtinId="5"/>
    <cellStyle name="Título 2" xfId="5" builtinId="17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0070C0"/>
      <color rgb="FFC0C0D6"/>
      <color rgb="FFC89800"/>
      <color rgb="FFA2A2C2"/>
      <color rgb="FFFF2501"/>
      <color rgb="FFF45EDB"/>
      <color rgb="FFB01513"/>
      <color rgb="FFFFFFFF"/>
      <color rgb="FFA57F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90199288827427E-2"/>
          <c:y val="8.7798536798941659E-2"/>
          <c:w val="0.72767193272397301"/>
          <c:h val="0.78532026567187696"/>
        </c:manualLayout>
      </c:layout>
      <c:lineChart>
        <c:grouping val="standard"/>
        <c:varyColors val="0"/>
        <c:ser>
          <c:idx val="0"/>
          <c:order val="0"/>
          <c:tx>
            <c:strRef>
              <c:f>'TABLA 4.2'!$B$23</c:f>
              <c:strCache>
                <c:ptCount val="1"/>
                <c:pt idx="0">
                  <c:v>Altas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4293037755258058E-3"/>
                  <c:y val="-6.4525740988458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CA0-44A5-82D4-99E3062D7B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A0-44A5-82D4-99E3062D7B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A0-44A5-82D4-99E3062D7B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A0-44A5-82D4-99E3062D7B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A0-44A5-82D4-99E3062D7B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CA0-44A5-82D4-99E3062D7B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CA0-44A5-82D4-99E3062D7BB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CA0-44A5-82D4-99E3062D7BB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CA0-44A5-82D4-99E3062D7BB0}"/>
                </c:ext>
              </c:extLst>
            </c:dLbl>
            <c:dLbl>
              <c:idx val="9"/>
              <c:layout>
                <c:manualLayout>
                  <c:x val="-2.5525841540972448E-2"/>
                  <c:y val="3.627011841011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CA0-44A5-82D4-99E3062D7BB0}"/>
                </c:ext>
              </c:extLst>
            </c:dLbl>
            <c:numFmt formatCode="0.0%" sourceLinked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1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'TABLA 4.2'!$C$22:$L$22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'TABLA 4.2'!$C$23:$L$23</c:f>
              <c:numCache>
                <c:formatCode>0.00%</c:formatCode>
                <c:ptCount val="10"/>
                <c:pt idx="0">
                  <c:v>0.20592460868505499</c:v>
                </c:pt>
                <c:pt idx="1">
                  <c:v>0.20818358871707099</c:v>
                </c:pt>
                <c:pt idx="2">
                  <c:v>0.201520809898763</c:v>
                </c:pt>
                <c:pt idx="3">
                  <c:v>0.190341239034819</c:v>
                </c:pt>
                <c:pt idx="4">
                  <c:v>0.181628130952011</c:v>
                </c:pt>
                <c:pt idx="5">
                  <c:v>0.18164820801869999</c:v>
                </c:pt>
                <c:pt idx="6">
                  <c:v>0.188404411321589</c:v>
                </c:pt>
                <c:pt idx="7">
                  <c:v>0.202554800158532</c:v>
                </c:pt>
                <c:pt idx="8">
                  <c:v>0.20628132937334501</c:v>
                </c:pt>
                <c:pt idx="9">
                  <c:v>0.199386920567549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A-4D62-AA5B-9E942FD8B544}"/>
            </c:ext>
          </c:extLst>
        </c:ser>
        <c:ser>
          <c:idx val="1"/>
          <c:order val="1"/>
          <c:tx>
            <c:strRef>
              <c:f>'TABLA 4.2'!$B$24</c:f>
              <c:strCache>
                <c:ptCount val="1"/>
                <c:pt idx="0">
                  <c:v>Estancias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3711585093287042E-2"/>
                  <c:y val="3.4780092662485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A0-44A5-82D4-99E3062D7B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0-44A5-82D4-99E3062D7B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0-44A5-82D4-99E3062D7B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A0-44A5-82D4-99E3062D7B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A0-44A5-82D4-99E3062D7B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A0-44A5-82D4-99E3062D7B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A0-44A5-82D4-99E3062D7BB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A0-44A5-82D4-99E3062D7BB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A0-44A5-82D4-99E3062D7BB0}"/>
                </c:ext>
              </c:extLst>
            </c:dLbl>
            <c:dLbl>
              <c:idx val="9"/>
              <c:layout>
                <c:manualLayout>
                  <c:x val="-6.5334606485753191E-2"/>
                  <c:y val="4.573616433624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A0-44A5-82D4-99E3062D7BB0}"/>
                </c:ext>
              </c:extLst>
            </c:dLbl>
            <c:numFmt formatCode="0.0%" sourceLinked="0"/>
            <c:spPr>
              <a:solidFill>
                <a:srgbClr val="FF9933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'TABLA 4.2'!$C$22:$L$22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'TABLA 4.2'!$C$24:$L$24</c:f>
              <c:numCache>
                <c:formatCode>0.00%</c:formatCode>
                <c:ptCount val="10"/>
                <c:pt idx="0">
                  <c:v>0.48324780845798498</c:v>
                </c:pt>
                <c:pt idx="1">
                  <c:v>0.48556518617789002</c:v>
                </c:pt>
                <c:pt idx="2">
                  <c:v>0.46863642853045701</c:v>
                </c:pt>
                <c:pt idx="3">
                  <c:v>0.42542497314990801</c:v>
                </c:pt>
                <c:pt idx="4">
                  <c:v>0.42715057488816899</c:v>
                </c:pt>
                <c:pt idx="5">
                  <c:v>0.43670971838178302</c:v>
                </c:pt>
                <c:pt idx="6">
                  <c:v>0.43015415393514</c:v>
                </c:pt>
                <c:pt idx="7">
                  <c:v>0.45002473466089399</c:v>
                </c:pt>
                <c:pt idx="8">
                  <c:v>0.45457959844200801</c:v>
                </c:pt>
                <c:pt idx="9">
                  <c:v>0.46245371689780501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A-4D62-AA5B-9E942FD8B544}"/>
            </c:ext>
          </c:extLst>
        </c:ser>
        <c:ser>
          <c:idx val="3"/>
          <c:order val="3"/>
          <c:tx>
            <c:strRef>
              <c:f>'TABLA 4.2'!$B$26</c:f>
              <c:strCache>
                <c:ptCount val="1"/>
                <c:pt idx="0">
                  <c:v>Cirugía Mayor Ambulatoria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9437834143731E-2"/>
                  <c:y val="-7.1099383992713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CA0-44A5-82D4-99E3062D7B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CA0-44A5-82D4-99E3062D7B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CA0-44A5-82D4-99E3062D7BB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CA0-44A5-82D4-99E3062D7B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CA0-44A5-82D4-99E3062D7B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CA0-44A5-82D4-99E3062D7B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CA0-44A5-82D4-99E3062D7BB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CA0-44A5-82D4-99E3062D7BB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CA0-44A5-82D4-99E3062D7BB0}"/>
                </c:ext>
              </c:extLst>
            </c:dLbl>
            <c:dLbl>
              <c:idx val="9"/>
              <c:layout>
                <c:manualLayout>
                  <c:x val="-3.0231052654903258E-2"/>
                  <c:y val="-6.67169553232102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CA0-44A5-82D4-99E3062D7BB0}"/>
                </c:ext>
              </c:extLst>
            </c:dLbl>
            <c:numFmt formatCode="0.0%" sourceLinked="0"/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'TABLA 4.2'!$C$22:$L$22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'TABLA 4.2'!$C$26:$L$26</c:f>
              <c:numCache>
                <c:formatCode>0.00%</c:formatCode>
                <c:ptCount val="10"/>
                <c:pt idx="0">
                  <c:v>0.27809032978750398</c:v>
                </c:pt>
                <c:pt idx="1">
                  <c:v>0.277305322197759</c:v>
                </c:pt>
                <c:pt idx="2">
                  <c:v>0.26643911803866699</c:v>
                </c:pt>
                <c:pt idx="3">
                  <c:v>0.26688556972553401</c:v>
                </c:pt>
                <c:pt idx="4">
                  <c:v>0.239262645191615</c:v>
                </c:pt>
                <c:pt idx="5">
                  <c:v>0.242774706477181</c:v>
                </c:pt>
                <c:pt idx="6">
                  <c:v>0.25200115968264297</c:v>
                </c:pt>
                <c:pt idx="7">
                  <c:v>0.26665848206726001</c:v>
                </c:pt>
                <c:pt idx="8">
                  <c:v>0.28343587151646099</c:v>
                </c:pt>
                <c:pt idx="9">
                  <c:v>0.24671399386176901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A-4D62-AA5B-9E942FD8B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431183"/>
        <c:axId val="199432015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'TABLA 4.2'!$B$25</c15:sqref>
                        </c15:formulaRef>
                      </c:ext>
                    </c:extLst>
                    <c:strCache>
                      <c:ptCount val="1"/>
                      <c:pt idx="0">
                        <c:v>Consultas</c:v>
                      </c:pt>
                    </c:strCache>
                  </c:strRef>
                </c:tx>
                <c:spPr>
                  <a:ln w="28575" cap="rnd">
                    <a:solidFill>
                      <a:srgbClr val="7030A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layout>
                      <c:manualLayout>
                        <c:x val="4.1432932003429589E-2"/>
                        <c:y val="-2.750508853454863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7-0CA0-44A5-82D4-99E3062D7BB0}"/>
                      </c:ext>
                    </c:extLst>
                  </c:dLbl>
                  <c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5-0CA0-44A5-82D4-99E3062D7BB0}"/>
                      </c:ext>
                    </c:extLst>
                  </c:dLbl>
                  <c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6-0CA0-44A5-82D4-99E3062D7BB0}"/>
                      </c:ext>
                    </c:extLst>
                  </c:dLbl>
                  <c:dLbl>
                    <c:idx val="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0CA0-44A5-82D4-99E3062D7BB0}"/>
                      </c:ext>
                    </c:extLst>
                  </c:dLbl>
                  <c:dLbl>
                    <c:idx val="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8-0CA0-44A5-82D4-99E3062D7BB0}"/>
                      </c:ext>
                    </c:extLst>
                  </c:dLbl>
                  <c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9-0CA0-44A5-82D4-99E3062D7BB0}"/>
                      </c:ext>
                    </c:extLst>
                  </c:dLbl>
                  <c:dLbl>
                    <c:idx val="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A-0CA0-44A5-82D4-99E3062D7BB0}"/>
                      </c:ext>
                    </c:extLst>
                  </c:dLbl>
                  <c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B-0CA0-44A5-82D4-99E3062D7BB0}"/>
                      </c:ext>
                    </c:extLst>
                  </c:dLbl>
                  <c:dLbl>
                    <c:idx val="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C-0CA0-44A5-82D4-99E3062D7BB0}"/>
                      </c:ext>
                    </c:extLst>
                  </c:dLbl>
                  <c:dLbl>
                    <c:idx val="9"/>
                    <c:layout>
                      <c:manualLayout>
                        <c:x val="-9.2484615085374214E-2"/>
                        <c:y val="-4.503480321256176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8-0CA0-44A5-82D4-99E3062D7BB0}"/>
                      </c:ext>
                    </c:extLst>
                  </c:dLbl>
                  <c:numFmt formatCode="0.0%" sourceLinked="0"/>
                  <c:spPr>
                    <a:solidFill>
                      <a:srgbClr val="7030A0"/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800" b="1" i="0" u="none" strike="noStrike" kern="1200" baseline="0">
                          <a:solidFill>
                            <a:schemeClr val="bg1"/>
                          </a:solidFill>
                          <a:latin typeface="Open Sans" panose="020B0606030504020204" pitchFamily="34" charset="0"/>
                          <a:ea typeface="Open Sans" panose="020B0606030504020204" pitchFamily="34" charset="0"/>
                          <a:cs typeface="Open Sans" panose="020B0606030504020204" pitchFamily="34" charset="0"/>
                        </a:defRPr>
                      </a:pPr>
                      <a:endParaRPr lang="es-ES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'TABLA 4.2'!$C$22:$L$22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'TABLA 4.2'!$C$25:$L$25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0.149943054298247</c:v>
                      </c:pt>
                      <c:pt idx="1">
                        <c:v>0.132759652605108</c:v>
                      </c:pt>
                      <c:pt idx="2">
                        <c:v>0.13226563535386099</c:v>
                      </c:pt>
                      <c:pt idx="3">
                        <c:v>0.124503720034587</c:v>
                      </c:pt>
                      <c:pt idx="4">
                        <c:v>0.121916861344722</c:v>
                      </c:pt>
                      <c:pt idx="5">
                        <c:v>0.13553318576075901</c:v>
                      </c:pt>
                      <c:pt idx="6">
                        <c:v>0.13325076801841401</c:v>
                      </c:pt>
                      <c:pt idx="7">
                        <c:v>0.11829650365017801</c:v>
                      </c:pt>
                      <c:pt idx="8">
                        <c:v>0.125454491921421</c:v>
                      </c:pt>
                      <c:pt idx="9">
                        <c:v>0.113035861597491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A55A-4D62-AA5B-9E942FD8B54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 4.2'!$B$27</c15:sqref>
                        </c15:formulaRef>
                      </c:ext>
                    </c:extLst>
                    <c:strCache>
                      <c:ptCount val="1"/>
                      <c:pt idx="0">
                        <c:v>Urgencias</c:v>
                      </c:pt>
                    </c:strCache>
                  </c:strRef>
                </c:tx>
                <c:spPr>
                  <a:ln w="28575" cap="rnd">
                    <a:solidFill>
                      <a:schemeClr val="bg1">
                        <a:lumMod val="6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9-0CA0-44A5-82D4-99E3062D7BB0}"/>
                      </c:ext>
                    </c:extLst>
                  </c:dLbl>
                  <c:dLbl>
                    <c:idx val="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A-0CA0-44A5-82D4-99E3062D7BB0}"/>
                      </c:ext>
                    </c:extLst>
                  </c:dLbl>
                  <c:dLbl>
                    <c:idx val="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B-0CA0-44A5-82D4-99E3062D7BB0}"/>
                      </c:ext>
                    </c:extLst>
                  </c:dLbl>
                  <c:dLbl>
                    <c:idx val="4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C-0CA0-44A5-82D4-99E3062D7BB0}"/>
                      </c:ext>
                    </c:extLst>
                  </c:dLbl>
                  <c:dLbl>
                    <c:idx val="5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D-0CA0-44A5-82D4-99E3062D7BB0}"/>
                      </c:ext>
                    </c:extLst>
                  </c:dLbl>
                  <c:dLbl>
                    <c:idx val="6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E-0CA0-44A5-82D4-99E3062D7BB0}"/>
                      </c:ext>
                    </c:extLst>
                  </c:dLbl>
                  <c:dLbl>
                    <c:idx val="7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F-0CA0-44A5-82D4-99E3062D7BB0}"/>
                      </c:ext>
                    </c:extLst>
                  </c:dLbl>
                  <c:dLbl>
                    <c:idx val="8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30-0CA0-44A5-82D4-99E3062D7BB0}"/>
                      </c:ext>
                    </c:extLst>
                  </c:dLbl>
                  <c:numFmt formatCode="0.0%" sourceLinked="0"/>
                  <c:spPr>
                    <a:solidFill>
                      <a:schemeClr val="bg1">
                        <a:lumMod val="65000"/>
                      </a:schemeClr>
                    </a:solidFill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800" b="1" i="0" u="none" strike="noStrike" kern="1200" baseline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latin typeface="Open Sans" panose="020B0606030504020204" pitchFamily="34" charset="0"/>
                          <a:ea typeface="Open Sans" panose="020B0606030504020204" pitchFamily="34" charset="0"/>
                          <a:cs typeface="Open Sans" panose="020B0606030504020204" pitchFamily="34" charset="0"/>
                        </a:defRPr>
                      </a:pPr>
                      <a:endParaRPr lang="es-ES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 4.2'!$C$22:$L$22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 4.2'!$C$27:$L$27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0.124717286951322</c:v>
                      </c:pt>
                      <c:pt idx="1">
                        <c:v>0.122020912251909</c:v>
                      </c:pt>
                      <c:pt idx="2">
                        <c:v>0.122176454200493</c:v>
                      </c:pt>
                      <c:pt idx="3">
                        <c:v>0.12098508989866701</c:v>
                      </c:pt>
                      <c:pt idx="4">
                        <c:v>0.11665865996064199</c:v>
                      </c:pt>
                      <c:pt idx="5">
                        <c:v>0.11242108755573101</c:v>
                      </c:pt>
                      <c:pt idx="6">
                        <c:v>0.11391241472523</c:v>
                      </c:pt>
                      <c:pt idx="7">
                        <c:v>0.11876504897455201</c:v>
                      </c:pt>
                      <c:pt idx="8">
                        <c:v>0.12622485306818901</c:v>
                      </c:pt>
                      <c:pt idx="9">
                        <c:v>0.115195508544318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55A-4D62-AA5B-9E942FD8B54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 4.2'!$B$28</c15:sqref>
                        </c15:formulaRef>
                      </c:ext>
                    </c:extLst>
                    <c:strCache>
                      <c:ptCount val="1"/>
                      <c:pt idx="0">
                        <c:v>Hospital de Día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 4.2'!$C$22:$L$22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 4.2'!$C$28:$L$28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0.35565231679263898</c:v>
                      </c:pt>
                      <c:pt idx="1">
                        <c:v>0.35190851499803899</c:v>
                      </c:pt>
                      <c:pt idx="2">
                        <c:v>0.33158298502724698</c:v>
                      </c:pt>
                      <c:pt idx="3">
                        <c:v>0.35956592742738502</c:v>
                      </c:pt>
                      <c:pt idx="4">
                        <c:v>0.39734042205207898</c:v>
                      </c:pt>
                      <c:pt idx="5">
                        <c:v>0.41022316085603899</c:v>
                      </c:pt>
                      <c:pt idx="6">
                        <c:v>0.39763360725594199</c:v>
                      </c:pt>
                      <c:pt idx="7">
                        <c:v>0.40131111526596203</c:v>
                      </c:pt>
                      <c:pt idx="8">
                        <c:v>0.36891979339019099</c:v>
                      </c:pt>
                      <c:pt idx="9">
                        <c:v>0.318944055524713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55A-4D62-AA5B-9E942FD8B54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 4.2'!$B$29</c15:sqref>
                        </c15:formulaRef>
                      </c:ext>
                    </c:extLst>
                    <c:strCache>
                      <c:ptCount val="1"/>
                      <c:pt idx="0">
                        <c:v>Hospitalización a Domicilio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 4.2'!$C$22:$L$22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 4.2'!$C$29:$L$29</c15:sqref>
                        </c15:formulaRef>
                      </c:ext>
                    </c:extLst>
                    <c:numCache>
                      <c:formatCode>0.00%</c:formatCode>
                      <c:ptCount val="10"/>
                      <c:pt idx="0">
                        <c:v>0.475706713780919</c:v>
                      </c:pt>
                      <c:pt idx="1">
                        <c:v>0.45859642792711502</c:v>
                      </c:pt>
                      <c:pt idx="2">
                        <c:v>0.38736263736263699</c:v>
                      </c:pt>
                      <c:pt idx="3">
                        <c:v>0.44684854186265299</c:v>
                      </c:pt>
                      <c:pt idx="4">
                        <c:v>8.9945390298747194E-2</c:v>
                      </c:pt>
                      <c:pt idx="5">
                        <c:v>0.201474201474201</c:v>
                      </c:pt>
                      <c:pt idx="6">
                        <c:v>0.22964169381107499</c:v>
                      </c:pt>
                      <c:pt idx="7">
                        <c:v>0.39431206764027699</c:v>
                      </c:pt>
                      <c:pt idx="8">
                        <c:v>0.28935795954265597</c:v>
                      </c:pt>
                      <c:pt idx="9">
                        <c:v>0.33434038267875099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55A-4D62-AA5B-9E942FD8B544}"/>
                  </c:ext>
                </c:extLst>
              </c15:ser>
            </c15:filteredLineSeries>
          </c:ext>
        </c:extLst>
      </c:lineChart>
      <c:catAx>
        <c:axId val="199431183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ES"/>
          </a:p>
        </c:txPr>
        <c:crossAx val="199432015"/>
        <c:crosses val="autoZero"/>
        <c:auto val="1"/>
        <c:lblAlgn val="ctr"/>
        <c:lblOffset val="100"/>
        <c:noMultiLvlLbl val="0"/>
      </c:catAx>
      <c:valAx>
        <c:axId val="199432015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ES"/>
          </a:p>
        </c:txPr>
        <c:crossAx val="199431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036840131499401"/>
          <c:y val="0.39200577014705495"/>
          <c:w val="0.15875373355597269"/>
          <c:h val="0.343046747695505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6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5040781807983"/>
          <c:y val="0.11135255956349151"/>
          <c:w val="0.67231283718316226"/>
          <c:h val="0.69575869996461559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'Tabla 4.7'!#REF!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4.7'!#REF!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FF6-46A5-B04B-AB9B93646B5B}"/>
            </c:ext>
          </c:extLst>
        </c:ser>
        <c:ser>
          <c:idx val="2"/>
          <c:order val="2"/>
          <c:spPr>
            <a:ln w="28575" cap="rnd">
              <a:solidFill>
                <a:srgbClr val="C898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'Tabla 4.7'!#REF!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4.7'!#REF!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FF6-46A5-B04B-AB9B93646B5B}"/>
            </c:ext>
          </c:extLst>
        </c:ser>
        <c:ser>
          <c:idx val="4"/>
          <c:order val="4"/>
          <c:spPr>
            <a:ln w="28575" cap="rnd">
              <a:solidFill>
                <a:srgbClr val="FF2501"/>
              </a:solidFill>
              <a:round/>
            </a:ln>
            <a:effectLst/>
          </c:spPr>
          <c:marker>
            <c:symbol val="none"/>
          </c:marker>
          <c:val>
            <c:numRef>
              <c:f>'Tabla 4.7'!#REF!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4.7'!#REF!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FF6-46A5-B04B-AB9B93646B5B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'Tabla 4.7'!#REF!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4.7'!#REF!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FF6-46A5-B04B-AB9B93646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7271951"/>
        <c:axId val="96726404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'Tabla 4.7'!#REF!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'Tabla 4.7'!#REF!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numRef>
                          <c:extLst>
                            <c:ext uri="{02D57815-91ED-43cb-92C2-25804820EDAC}">
                              <c15:formulaRef>
                                <c15:sqref>'Tabla 4.7'!#REF!</c15:sqref>
                              </c15:formulaRef>
                            </c:ext>
                          </c:extLst>
                        </c:num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4-1FF6-46A5-B04B-AB9B93646B5B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'Tabla 4.7'!#REF!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'Tabla 4.7'!#REF!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5="http://schemas.microsoft.com/office/drawing/2012/chart" uri="{02D57815-91ED-43cb-92C2-25804820EDAC}">
                    <c15:filteredCategoryTitle>
                      <c15:cat>
                        <c:numRef>
                          <c:extLst>
                            <c:ext uri="{02D57815-91ED-43cb-92C2-25804820EDAC}">
                              <c15:formulaRef>
                                <c15:sqref>'Tabla 4.7'!#REF!</c15:sqref>
                              </c15:formulaRef>
                            </c:ext>
                          </c:extLst>
                        </c:num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5-1FF6-46A5-B04B-AB9B93646B5B}"/>
                  </c:ext>
                </c:extLst>
              </c15:ser>
            </c15:filteredLineSeries>
          </c:ext>
        </c:extLst>
      </c:lineChart>
      <c:catAx>
        <c:axId val="967271951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ES"/>
          </a:p>
        </c:txPr>
        <c:crossAx val="967264047"/>
        <c:crosses val="autoZero"/>
        <c:auto val="1"/>
        <c:lblAlgn val="ctr"/>
        <c:lblOffset val="100"/>
        <c:noMultiLvlLbl val="0"/>
      </c:catAx>
      <c:valAx>
        <c:axId val="967264047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ES"/>
          </a:p>
        </c:txPr>
        <c:crossAx val="96727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Coste medio por alta ajustado</a:t>
            </a:r>
          </a:p>
        </c:rich>
      </c:tx>
      <c:layout>
        <c:manualLayout>
          <c:xMode val="edge"/>
          <c:yMode val="edge"/>
          <c:x val="0.2335345581802274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'TABLA 4.12 Por tamaño'!$B$83</c:f>
              <c:strCache>
                <c:ptCount val="1"/>
                <c:pt idx="0">
                  <c:v>Más de 100 camas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tamaño'!$C$17:$L$17</c:f>
              <c:numCache>
                <c:formatCode>#,##0\ "€"</c:formatCode>
                <c:ptCount val="10"/>
                <c:pt idx="0">
                  <c:v>256.25786817387899</c:v>
                </c:pt>
                <c:pt idx="1">
                  <c:v>260.58226864943299</c:v>
                </c:pt>
                <c:pt idx="2">
                  <c:v>235.66553545266501</c:v>
                </c:pt>
                <c:pt idx="3">
                  <c:v>239.588299421361</c:v>
                </c:pt>
                <c:pt idx="4">
                  <c:v>241.149770502991</c:v>
                </c:pt>
                <c:pt idx="5">
                  <c:v>252.24321622575499</c:v>
                </c:pt>
                <c:pt idx="6">
                  <c:v>262.14167287342502</c:v>
                </c:pt>
                <c:pt idx="7">
                  <c:v>313.68764417644297</c:v>
                </c:pt>
                <c:pt idx="8">
                  <c:v>314.60198814243302</c:v>
                </c:pt>
                <c:pt idx="9">
                  <c:v>318.90686501870198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8-48F7-9FF0-84F6F9B439E7}"/>
            </c:ext>
          </c:extLst>
        </c:ser>
        <c:ser>
          <c:idx val="1"/>
          <c:order val="1"/>
          <c:tx>
            <c:strRef>
              <c:f>'TABLA 4.12 Por tamaño'!$B$84</c:f>
              <c:strCache>
                <c:ptCount val="1"/>
                <c:pt idx="0">
                  <c:v>501-1000 camas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tamaño'!$C$34:$L$34</c:f>
              <c:numCache>
                <c:formatCode>#,##0\ "€"</c:formatCode>
                <c:ptCount val="10"/>
                <c:pt idx="0">
                  <c:v>253.09939615032201</c:v>
                </c:pt>
                <c:pt idx="1">
                  <c:v>255.942956612735</c:v>
                </c:pt>
                <c:pt idx="2">
                  <c:v>241.728147324628</c:v>
                </c:pt>
                <c:pt idx="3">
                  <c:v>242.61506571502099</c:v>
                </c:pt>
                <c:pt idx="4">
                  <c:v>249.269700185652</c:v>
                </c:pt>
                <c:pt idx="5">
                  <c:v>257.462268763027</c:v>
                </c:pt>
                <c:pt idx="6">
                  <c:v>264.90820114562399</c:v>
                </c:pt>
                <c:pt idx="7">
                  <c:v>308.87031203102202</c:v>
                </c:pt>
                <c:pt idx="8">
                  <c:v>302.11859099492301</c:v>
                </c:pt>
                <c:pt idx="9">
                  <c:v>307.54554022078599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8-48F7-9FF0-84F6F9B439E7}"/>
            </c:ext>
          </c:extLst>
        </c:ser>
        <c:ser>
          <c:idx val="2"/>
          <c:order val="2"/>
          <c:tx>
            <c:strRef>
              <c:f>'TABLA 4.12 Por tamaño'!$B$85</c:f>
              <c:strCache>
                <c:ptCount val="1"/>
                <c:pt idx="0">
                  <c:v>200-500 camas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tamaño'!$C$51:$L$51</c:f>
              <c:numCache>
                <c:formatCode>#,##0\ "€"</c:formatCode>
                <c:ptCount val="10"/>
                <c:pt idx="0">
                  <c:v>228.17720029500799</c:v>
                </c:pt>
                <c:pt idx="1">
                  <c:v>228.32729758869399</c:v>
                </c:pt>
                <c:pt idx="2">
                  <c:v>214.818615412127</c:v>
                </c:pt>
                <c:pt idx="3">
                  <c:v>220.42806060462999</c:v>
                </c:pt>
                <c:pt idx="4">
                  <c:v>220.46773646258299</c:v>
                </c:pt>
                <c:pt idx="5">
                  <c:v>225.40562046649799</c:v>
                </c:pt>
                <c:pt idx="6">
                  <c:v>235.88154218222499</c:v>
                </c:pt>
                <c:pt idx="7">
                  <c:v>284.84252968461197</c:v>
                </c:pt>
                <c:pt idx="8">
                  <c:v>282.02629024772398</c:v>
                </c:pt>
                <c:pt idx="9">
                  <c:v>280.34087124577297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98-48F7-9FF0-84F6F9B439E7}"/>
            </c:ext>
          </c:extLst>
        </c:ser>
        <c:ser>
          <c:idx val="3"/>
          <c:order val="3"/>
          <c:tx>
            <c:strRef>
              <c:f>'TABLA 4.12 Por tamaño'!$B$86</c:f>
              <c:strCache>
                <c:ptCount val="1"/>
                <c:pt idx="0">
                  <c:v>Menos de 200 camas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tamaño'!$C$68:$L$68</c:f>
              <c:numCache>
                <c:formatCode>#,##0\ "€"</c:formatCode>
                <c:ptCount val="10"/>
                <c:pt idx="0">
                  <c:v>239.613158574523</c:v>
                </c:pt>
                <c:pt idx="1">
                  <c:v>240.73172556473401</c:v>
                </c:pt>
                <c:pt idx="2">
                  <c:v>228.18903650146299</c:v>
                </c:pt>
                <c:pt idx="3">
                  <c:v>232.62223268984999</c:v>
                </c:pt>
                <c:pt idx="4">
                  <c:v>234.49226314248099</c:v>
                </c:pt>
                <c:pt idx="5">
                  <c:v>236.810574422332</c:v>
                </c:pt>
                <c:pt idx="6">
                  <c:v>251.55041583169199</c:v>
                </c:pt>
                <c:pt idx="7">
                  <c:v>308.07553145697102</c:v>
                </c:pt>
                <c:pt idx="8">
                  <c:v>295.36362392590502</c:v>
                </c:pt>
                <c:pt idx="9">
                  <c:v>295.53595559873997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98-48F7-9FF0-84F6F9B43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87596976"/>
        <c:axId val="687595728"/>
      </c:lineChart>
      <c:catAx>
        <c:axId val="687596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7595728"/>
        <c:crosses val="autoZero"/>
        <c:auto val="1"/>
        <c:lblAlgn val="ctr"/>
        <c:lblOffset val="100"/>
        <c:noMultiLvlLbl val="0"/>
      </c:catAx>
      <c:valAx>
        <c:axId val="687595728"/>
        <c:scaling>
          <c:orientation val="minMax"/>
        </c:scaling>
        <c:delete val="0"/>
        <c:axPos val="l"/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759697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Coste medio por alta ajustado</a:t>
            </a:r>
          </a:p>
        </c:rich>
      </c:tx>
      <c:layout>
        <c:manualLayout>
          <c:xMode val="edge"/>
          <c:yMode val="edge"/>
          <c:x val="0.2335345581802274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529380553724635E-2"/>
          <c:y val="0.12878472222222223"/>
          <c:w val="0.90560233895736986"/>
          <c:h val="0.71123824365704291"/>
        </c:manualLayout>
      </c:layout>
      <c:lineChart>
        <c:grouping val="standard"/>
        <c:varyColors val="0"/>
        <c:ser>
          <c:idx val="0"/>
          <c:order val="0"/>
          <c:tx>
            <c:strRef>
              <c:f>'TABLA 4.12 Por tamaño'!$B$83</c:f>
              <c:strCache>
                <c:ptCount val="1"/>
                <c:pt idx="0">
                  <c:v>Más de 100 camas</c:v>
                </c:pt>
              </c:strCache>
            </c:strRef>
          </c:tx>
          <c:spPr>
            <a:ln w="22225" cap="rnd" cmpd="sng" algn="ctr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1-4E57-B28C-0EBE667A2DC1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1-4E57-B28C-0EBE667A2DC1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tamaño'!$C$83:$L$83</c:f>
              <c:numCache>
                <c:formatCode>#,##0\ "€"</c:formatCode>
                <c:ptCount val="10"/>
                <c:pt idx="0">
                  <c:v>6404.5319566484804</c:v>
                </c:pt>
                <c:pt idx="1">
                  <c:v>6190.9732286429098</c:v>
                </c:pt>
                <c:pt idx="2">
                  <c:v>5668.2302536752904</c:v>
                </c:pt>
                <c:pt idx="3">
                  <c:v>5766.8009641407698</c:v>
                </c:pt>
                <c:pt idx="4">
                  <c:v>5626.3827058721799</c:v>
                </c:pt>
                <c:pt idx="5">
                  <c:v>5864.2916674693597</c:v>
                </c:pt>
                <c:pt idx="6">
                  <c:v>5951.7279988772698</c:v>
                </c:pt>
                <c:pt idx="7">
                  <c:v>7862.7804262987502</c:v>
                </c:pt>
                <c:pt idx="8">
                  <c:v>7715.1031516916601</c:v>
                </c:pt>
                <c:pt idx="9">
                  <c:v>7433.2744979093504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11-4E57-B28C-0EBE667A2DC1}"/>
            </c:ext>
          </c:extLst>
        </c:ser>
        <c:ser>
          <c:idx val="1"/>
          <c:order val="1"/>
          <c:tx>
            <c:strRef>
              <c:f>'TABLA 4.12 Por tamaño'!$B$84</c:f>
              <c:strCache>
                <c:ptCount val="1"/>
                <c:pt idx="0">
                  <c:v>501-1000 camas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1-4E57-B28C-0EBE667A2DC1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1-4E57-B28C-0EBE667A2DC1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tamaño'!$C$84:$L$84</c:f>
              <c:numCache>
                <c:formatCode>#,##0\ "€"</c:formatCode>
                <c:ptCount val="10"/>
                <c:pt idx="0">
                  <c:v>5679.4720086100397</c:v>
                </c:pt>
                <c:pt idx="1">
                  <c:v>5796.5572053989699</c:v>
                </c:pt>
                <c:pt idx="2">
                  <c:v>5413.6601606948798</c:v>
                </c:pt>
                <c:pt idx="3">
                  <c:v>5505.8685126374903</c:v>
                </c:pt>
                <c:pt idx="4">
                  <c:v>5304.6455392100797</c:v>
                </c:pt>
                <c:pt idx="5">
                  <c:v>5454.1539230047301</c:v>
                </c:pt>
                <c:pt idx="6">
                  <c:v>5675.8020222933101</c:v>
                </c:pt>
                <c:pt idx="7">
                  <c:v>7371.4252227817497</c:v>
                </c:pt>
                <c:pt idx="8">
                  <c:v>7150.5423852663998</c:v>
                </c:pt>
                <c:pt idx="9">
                  <c:v>6777.3099207549803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11-4E57-B28C-0EBE667A2DC1}"/>
            </c:ext>
          </c:extLst>
        </c:ser>
        <c:ser>
          <c:idx val="2"/>
          <c:order val="2"/>
          <c:tx>
            <c:strRef>
              <c:f>'TABLA 4.12 Por tamaño'!$B$85</c:f>
              <c:strCache>
                <c:ptCount val="1"/>
                <c:pt idx="0">
                  <c:v>200-500 camas</c:v>
                </c:pt>
              </c:strCache>
            </c:strRef>
          </c:tx>
          <c:spPr>
            <a:ln w="22225" cap="rnd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11-4E57-B28C-0EBE667A2DC1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1-4E57-B28C-0EBE667A2DC1}"/>
                </c:ext>
              </c:extLst>
            </c:dLbl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tamaño'!$C$85:$L$85</c:f>
              <c:numCache>
                <c:formatCode>#,##0\ "€"</c:formatCode>
                <c:ptCount val="10"/>
                <c:pt idx="0">
                  <c:v>4102.9264896746699</c:v>
                </c:pt>
                <c:pt idx="1">
                  <c:v>4088.3760778895198</c:v>
                </c:pt>
                <c:pt idx="2">
                  <c:v>3817.04875542115</c:v>
                </c:pt>
                <c:pt idx="3">
                  <c:v>3847.4984727721899</c:v>
                </c:pt>
                <c:pt idx="4">
                  <c:v>3813.2648867203502</c:v>
                </c:pt>
                <c:pt idx="5">
                  <c:v>3938.2176641568099</c:v>
                </c:pt>
                <c:pt idx="6">
                  <c:v>4063.2123371835301</c:v>
                </c:pt>
                <c:pt idx="7">
                  <c:v>5513.51368967506</c:v>
                </c:pt>
                <c:pt idx="8">
                  <c:v>5387.7904454914897</c:v>
                </c:pt>
                <c:pt idx="9">
                  <c:v>4900.3169161493997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11-4E57-B28C-0EBE667A2DC1}"/>
            </c:ext>
          </c:extLst>
        </c:ser>
        <c:ser>
          <c:idx val="3"/>
          <c:order val="3"/>
          <c:tx>
            <c:strRef>
              <c:f>'TABLA 4.12 Por tamaño'!$B$86</c:f>
              <c:strCache>
                <c:ptCount val="1"/>
                <c:pt idx="0">
                  <c:v>Menos de 200 camas</c:v>
                </c:pt>
              </c:strCache>
            </c:strRef>
          </c:tx>
          <c:spPr>
            <a:ln w="22225" cap="rnd" cmpd="sng" algn="ctr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1-4E57-B28C-0EBE667A2DC1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11-4E57-B28C-0EBE667A2DC1}"/>
                </c:ext>
              </c:extLst>
            </c:dLbl>
            <c:spPr>
              <a:solidFill>
                <a:srgbClr val="FF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tamaño'!$C$86:$L$86</c:f>
              <c:numCache>
                <c:formatCode>#,##0\ "€"</c:formatCode>
                <c:ptCount val="10"/>
                <c:pt idx="0">
                  <c:v>3443.6914569947899</c:v>
                </c:pt>
                <c:pt idx="1">
                  <c:v>3433.30747732894</c:v>
                </c:pt>
                <c:pt idx="2">
                  <c:v>3275.7276165705098</c:v>
                </c:pt>
                <c:pt idx="3">
                  <c:v>3346.73928040284</c:v>
                </c:pt>
                <c:pt idx="4">
                  <c:v>3353.6345347820302</c:v>
                </c:pt>
                <c:pt idx="5">
                  <c:v>3394.0826039294798</c:v>
                </c:pt>
                <c:pt idx="6">
                  <c:v>3584.7714284845501</c:v>
                </c:pt>
                <c:pt idx="7">
                  <c:v>4867.7167893841297</c:v>
                </c:pt>
                <c:pt idx="8">
                  <c:v>4585.2873725598301</c:v>
                </c:pt>
                <c:pt idx="9">
                  <c:v>4446.7310127240398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11-4E57-B28C-0EBE667A2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87596976"/>
        <c:axId val="687595728"/>
      </c:lineChart>
      <c:catAx>
        <c:axId val="687596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7595728"/>
        <c:crosses val="autoZero"/>
        <c:auto val="1"/>
        <c:lblAlgn val="ctr"/>
        <c:lblOffset val="100"/>
        <c:noMultiLvlLbl val="0"/>
      </c:catAx>
      <c:valAx>
        <c:axId val="687595728"/>
        <c:scaling>
          <c:orientation val="minMax"/>
          <c:min val="1500"/>
        </c:scaling>
        <c:delete val="0"/>
        <c:axPos val="l"/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759697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Coste medio por cama ajustado</a:t>
            </a:r>
          </a:p>
        </c:rich>
      </c:tx>
      <c:layout>
        <c:manualLayout>
          <c:xMode val="edge"/>
          <c:yMode val="edge"/>
          <c:x val="0.2335345581802274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529380553724635E-2"/>
          <c:y val="0.12878472222222223"/>
          <c:w val="0.90560233895736986"/>
          <c:h val="0.71123824365704291"/>
        </c:manualLayout>
      </c:layout>
      <c:lineChart>
        <c:grouping val="standard"/>
        <c:varyColors val="0"/>
        <c:ser>
          <c:idx val="0"/>
          <c:order val="0"/>
          <c:tx>
            <c:strRef>
              <c:f>'TABLA 4.12 Por tamaño'!$B$83</c:f>
              <c:strCache>
                <c:ptCount val="1"/>
                <c:pt idx="0">
                  <c:v>Más de 100 camas</c:v>
                </c:pt>
              </c:strCache>
            </c:strRef>
          </c:tx>
          <c:spPr>
            <a:ln w="22225" cap="rnd" cmpd="sng" algn="ctr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7.5373393539423413E-3"/>
                  <c:y val="-7.1241251093613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EB-4AAE-AEA9-B02C3770B965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EB-4AAE-AEA9-B02C3770B965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tamaño'!$C$88:$L$88</c:f>
              <c:numCache>
                <c:formatCode>#,##0\ "€"</c:formatCode>
                <c:ptCount val="10"/>
                <c:pt idx="0">
                  <c:v>242489.83501672099</c:v>
                </c:pt>
                <c:pt idx="1">
                  <c:v>242765.18426359299</c:v>
                </c:pt>
                <c:pt idx="2">
                  <c:v>220847.08441206501</c:v>
                </c:pt>
                <c:pt idx="3">
                  <c:v>229306.32838122401</c:v>
                </c:pt>
                <c:pt idx="4">
                  <c:v>222618.43887277</c:v>
                </c:pt>
                <c:pt idx="5">
                  <c:v>233798.46990456901</c:v>
                </c:pt>
                <c:pt idx="6">
                  <c:v>240023.154401015</c:v>
                </c:pt>
                <c:pt idx="7">
                  <c:v>272877.74482122099</c:v>
                </c:pt>
                <c:pt idx="8">
                  <c:v>283174.99922768102</c:v>
                </c:pt>
                <c:pt idx="9">
                  <c:v>274151.64684464899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EB-4AAE-AEA9-B02C3770B965}"/>
            </c:ext>
          </c:extLst>
        </c:ser>
        <c:ser>
          <c:idx val="1"/>
          <c:order val="1"/>
          <c:tx>
            <c:strRef>
              <c:f>'TABLA 4.12 Por tamaño'!$B$84</c:f>
              <c:strCache>
                <c:ptCount val="1"/>
                <c:pt idx="0">
                  <c:v>501-1000 camas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617228204237602E-2"/>
                  <c:y val="4.346374671916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EB-4AAE-AEA9-B02C3770B965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EB-4AAE-AEA9-B02C3770B965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tamaño'!$C$89:$L$89</c:f>
              <c:numCache>
                <c:formatCode>#,##0\ "€"</c:formatCode>
                <c:ptCount val="10"/>
                <c:pt idx="0">
                  <c:v>230730.66220105</c:v>
                </c:pt>
                <c:pt idx="1">
                  <c:v>233543.86906115801</c:v>
                </c:pt>
                <c:pt idx="2">
                  <c:v>219028.430564835</c:v>
                </c:pt>
                <c:pt idx="3">
                  <c:v>225881.593074918</c:v>
                </c:pt>
                <c:pt idx="4">
                  <c:v>220781.60377286799</c:v>
                </c:pt>
                <c:pt idx="5">
                  <c:v>227576.12147648801</c:v>
                </c:pt>
                <c:pt idx="6">
                  <c:v>232997.35790612901</c:v>
                </c:pt>
                <c:pt idx="7">
                  <c:v>256265.60242050499</c:v>
                </c:pt>
                <c:pt idx="8">
                  <c:v>264094.01910461998</c:v>
                </c:pt>
                <c:pt idx="9">
                  <c:v>259394.750917205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EB-4AAE-AEA9-B02C3770B965}"/>
            </c:ext>
          </c:extLst>
        </c:ser>
        <c:ser>
          <c:idx val="2"/>
          <c:order val="2"/>
          <c:tx>
            <c:strRef>
              <c:f>'TABLA 4.12 Por tamaño'!$B$85</c:f>
              <c:strCache>
                <c:ptCount val="1"/>
                <c:pt idx="0">
                  <c:v>200-500 camas</c:v>
                </c:pt>
              </c:strCache>
            </c:strRef>
          </c:tx>
          <c:spPr>
            <a:ln w="22225" cap="rnd" cmpd="sng" algn="ctr">
              <a:solidFill>
                <a:srgbClr val="6AAC90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6.8322334143799929E-2"/>
                  <c:y val="-1.221347331583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EB-4AAE-AEA9-B02C3770B965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EB-4AAE-AEA9-B02C3770B965}"/>
                </c:ext>
              </c:extLst>
            </c:dLbl>
            <c:spPr>
              <a:solidFill>
                <a:srgbClr val="6AAC90">
                  <a:lumMod val="75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tamaño'!$C$90:$L$90</c:f>
              <c:numCache>
                <c:formatCode>#,##0\ "€"</c:formatCode>
                <c:ptCount val="10"/>
                <c:pt idx="0">
                  <c:v>194791.60643147599</c:v>
                </c:pt>
                <c:pt idx="1">
                  <c:v>194655.629170061</c:v>
                </c:pt>
                <c:pt idx="2">
                  <c:v>179242.16065207301</c:v>
                </c:pt>
                <c:pt idx="3">
                  <c:v>181434.23378106</c:v>
                </c:pt>
                <c:pt idx="4">
                  <c:v>180621.54265385901</c:v>
                </c:pt>
                <c:pt idx="5">
                  <c:v>183477.909385401</c:v>
                </c:pt>
                <c:pt idx="6">
                  <c:v>191330.59443224201</c:v>
                </c:pt>
                <c:pt idx="7">
                  <c:v>217318.265365231</c:v>
                </c:pt>
                <c:pt idx="8">
                  <c:v>221253.90214753099</c:v>
                </c:pt>
                <c:pt idx="9">
                  <c:v>218137.66966336401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1EB-4AAE-AEA9-B02C3770B965}"/>
            </c:ext>
          </c:extLst>
        </c:ser>
        <c:ser>
          <c:idx val="3"/>
          <c:order val="3"/>
          <c:tx>
            <c:strRef>
              <c:f>'TABLA 4.12 Por tamaño'!$B$86</c:f>
              <c:strCache>
                <c:ptCount val="1"/>
                <c:pt idx="0">
                  <c:v>Menos de 200 camas</c:v>
                </c:pt>
              </c:strCache>
            </c:strRef>
          </c:tx>
          <c:spPr>
            <a:ln w="22225" cap="rnd" cmpd="sng" algn="ctr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922195206668983E-3"/>
                  <c:y val="8.513041338582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EB-4AAE-AEA9-B02C3770B965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EB-4AAE-AEA9-B02C3770B965}"/>
                </c:ext>
              </c:extLst>
            </c:dLbl>
            <c:numFmt formatCode="#,##0\ &quot;€&quot;" sourceLinked="0"/>
            <c:spPr>
              <a:solidFill>
                <a:srgbClr val="FF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4.12 Por tamaño'!$C$82:$L$82</c:f>
              <c:numCache>
                <c:formatCode>0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4.12 Por tamaño'!$C$91:$L$91</c:f>
              <c:numCache>
                <c:formatCode>#,##0\ "€"</c:formatCode>
                <c:ptCount val="10"/>
                <c:pt idx="0">
                  <c:v>165187.985124125</c:v>
                </c:pt>
                <c:pt idx="1">
                  <c:v>164205.13938856599</c:v>
                </c:pt>
                <c:pt idx="2">
                  <c:v>157299.73005628301</c:v>
                </c:pt>
                <c:pt idx="3">
                  <c:v>159414.83304274399</c:v>
                </c:pt>
                <c:pt idx="4">
                  <c:v>155713.42525096101</c:v>
                </c:pt>
                <c:pt idx="5">
                  <c:v>155283.11052618199</c:v>
                </c:pt>
                <c:pt idx="6">
                  <c:v>161116.928562994</c:v>
                </c:pt>
                <c:pt idx="7">
                  <c:v>181704.90006098099</c:v>
                </c:pt>
                <c:pt idx="8">
                  <c:v>176517.37412744801</c:v>
                </c:pt>
                <c:pt idx="9">
                  <c:v>185326.2454481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1EB-4AAE-AEA9-B02C3770B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687596976"/>
        <c:axId val="687595728"/>
      </c:lineChart>
      <c:catAx>
        <c:axId val="687596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7595728"/>
        <c:crosses val="autoZero"/>
        <c:auto val="1"/>
        <c:lblAlgn val="ctr"/>
        <c:lblOffset val="100"/>
        <c:noMultiLvlLbl val="0"/>
      </c:catAx>
      <c:valAx>
        <c:axId val="687595728"/>
        <c:scaling>
          <c:orientation val="minMax"/>
          <c:min val="1500"/>
        </c:scaling>
        <c:delete val="0"/>
        <c:axPos val="l"/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759697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380999</xdr:rowOff>
    </xdr:from>
    <xdr:to>
      <xdr:col>0</xdr:col>
      <xdr:colOff>311250</xdr:colOff>
      <xdr:row>2</xdr:row>
      <xdr:rowOff>15974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5250" y="380999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190499</xdr:rowOff>
    </xdr:from>
    <xdr:to>
      <xdr:col>0</xdr:col>
      <xdr:colOff>259080</xdr:colOff>
      <xdr:row>2</xdr:row>
      <xdr:rowOff>91440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95250" y="190499"/>
          <a:ext cx="163830" cy="281941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95250</xdr:colOff>
      <xdr:row>0</xdr:row>
      <xdr:rowOff>380999</xdr:rowOff>
    </xdr:from>
    <xdr:to>
      <xdr:col>0</xdr:col>
      <xdr:colOff>311250</xdr:colOff>
      <xdr:row>2</xdr:row>
      <xdr:rowOff>15974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95250" y="3787139"/>
          <a:ext cx="216000" cy="18361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0</xdr:col>
      <xdr:colOff>228302</xdr:colOff>
      <xdr:row>29</xdr:row>
      <xdr:rowOff>0</xdr:rowOff>
    </xdr:from>
    <xdr:to>
      <xdr:col>10</xdr:col>
      <xdr:colOff>135174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19051</xdr:rowOff>
    </xdr:from>
    <xdr:to>
      <xdr:col>0</xdr:col>
      <xdr:colOff>244576</xdr:colOff>
      <xdr:row>2</xdr:row>
      <xdr:rowOff>180975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9050" y="209551"/>
          <a:ext cx="225526" cy="352424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0</xdr:col>
      <xdr:colOff>301725</xdr:colOff>
      <xdr:row>3</xdr:row>
      <xdr:rowOff>6448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85725" y="171448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17</xdr:row>
      <xdr:rowOff>0</xdr:rowOff>
    </xdr:from>
    <xdr:to>
      <xdr:col>13</xdr:col>
      <xdr:colOff>1320800</xdr:colOff>
      <xdr:row>17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216000</xdr:colOff>
      <xdr:row>4</xdr:row>
      <xdr:rowOff>35023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0" y="161925"/>
          <a:ext cx="216000" cy="196948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216000</xdr:colOff>
      <xdr:row>2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0" y="161925"/>
          <a:ext cx="216000" cy="196948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110</xdr:row>
      <xdr:rowOff>0</xdr:rowOff>
    </xdr:from>
    <xdr:to>
      <xdr:col>4</xdr:col>
      <xdr:colOff>95250</xdr:colOff>
      <xdr:row>126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5480749-C804-462C-B7BE-5D1E4F86D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8</xdr:col>
      <xdr:colOff>559435</xdr:colOff>
      <xdr:row>111</xdr:row>
      <xdr:rowOff>95250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102</xdr:row>
      <xdr:rowOff>0</xdr:rowOff>
    </xdr:from>
    <xdr:to>
      <xdr:col>12</xdr:col>
      <xdr:colOff>0</xdr:colOff>
      <xdr:row>119</xdr:row>
      <xdr:rowOff>95250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8632534E-9975-4862-BEA1-5A2714007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_rels/themeOverride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theme/themeOverride1.xml><?xml version="1.0" encoding="utf-8"?>
<a:themeOverride xmlns:a="http://schemas.openxmlformats.org/drawingml/2006/main">
  <a:clrScheme name="Ion">
    <a:dk1>
      <a:sysClr val="windowText" lastClr="000000"/>
    </a:dk1>
    <a:lt1>
      <a:sysClr val="window" lastClr="FFFFFF"/>
    </a:lt1>
    <a:dk2>
      <a:srgbClr val="1E5155"/>
    </a:dk2>
    <a:lt2>
      <a:srgbClr val="EBEBEB"/>
    </a:lt2>
    <a:accent1>
      <a:srgbClr val="B01513"/>
    </a:accent1>
    <a:accent2>
      <a:srgbClr val="EA6312"/>
    </a:accent2>
    <a:accent3>
      <a:srgbClr val="E6B729"/>
    </a:accent3>
    <a:accent4>
      <a:srgbClr val="6AAC90"/>
    </a:accent4>
    <a:accent5>
      <a:srgbClr val="54849A"/>
    </a:accent5>
    <a:accent6>
      <a:srgbClr val="9E5E9B"/>
    </a:accent6>
    <a:hlink>
      <a:srgbClr val="58C1BA"/>
    </a:hlink>
    <a:folHlink>
      <a:srgbClr val="9DFFCB"/>
    </a:folHlink>
  </a:clrScheme>
  <a:fontScheme name="Ion">
    <a:majorFont>
      <a:latin typeface="Century Gothic" panose="020B050202020202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entury Gothic" panose="020B050202020202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Ion">
    <a:fillStyleLst>
      <a:solidFill>
        <a:schemeClr val="phClr"/>
      </a:solidFill>
      <a:gradFill rotWithShape="1">
        <a:gsLst>
          <a:gs pos="0">
            <a:schemeClr val="phClr">
              <a:tint val="64000"/>
              <a:lumMod val="118000"/>
            </a:schemeClr>
          </a:gs>
          <a:gs pos="100000">
            <a:schemeClr val="phClr">
              <a:tint val="92000"/>
              <a:alpha val="100000"/>
              <a:lumMod val="110000"/>
            </a:schemeClr>
          </a:gs>
        </a:gsLst>
        <a:lin ang="5400000" scaled="0"/>
      </a:gradFill>
      <a:gradFill rotWithShape="1">
        <a:gsLst>
          <a:gs pos="0">
            <a:schemeClr val="phClr">
              <a:tint val="98000"/>
              <a:lumMod val="114000"/>
            </a:schemeClr>
          </a:gs>
          <a:gs pos="100000">
            <a:schemeClr val="phClr">
              <a:shade val="90000"/>
              <a:lumMod val="84000"/>
            </a:schemeClr>
          </a:gs>
        </a:gsLst>
        <a:lin ang="5400000" scaled="0"/>
      </a:gradFill>
    </a:fillStyleLst>
    <a:lnStyleLst>
      <a:ln w="9525" cap="rnd" cmpd="sng" algn="ctr">
        <a:solidFill>
          <a:schemeClr val="phClr"/>
        </a:solidFill>
        <a:prstDash val="solid"/>
      </a:ln>
      <a:ln w="19050" cap="rnd" cmpd="sng" algn="ctr">
        <a:solidFill>
          <a:schemeClr val="phClr"/>
        </a:solidFill>
        <a:prstDash val="solid"/>
      </a:ln>
      <a:ln w="28575" cap="rnd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38100" dist="25400" dir="5400000" rotWithShape="0">
            <a:srgbClr val="000000">
              <a:alpha val="45000"/>
            </a:srgbClr>
          </a:outerShdw>
        </a:effectLst>
      </a:effectStyle>
      <a:effectStyle>
        <a:effectLst>
          <a:outerShdw blurRad="63500" dist="38100" dir="5400000" rotWithShape="0">
            <a:srgbClr val="000000">
              <a:alpha val="60000"/>
            </a:srgbClr>
          </a:outerShdw>
        </a:effectLst>
        <a:scene3d>
          <a:camera prst="orthographicFront">
            <a:rot lat="0" lon="0" rev="0"/>
          </a:camera>
          <a:lightRig rig="threePt" dir="tl"/>
        </a:scene3d>
        <a:sp3d prstMaterial="plastic">
          <a:bevelT w="0" h="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7000"/>
              <a:hueMod val="88000"/>
              <a:satMod val="130000"/>
              <a:lumMod val="124000"/>
            </a:schemeClr>
          </a:gs>
          <a:gs pos="100000">
            <a:schemeClr val="phClr">
              <a:tint val="96000"/>
              <a:shade val="88000"/>
              <a:hueMod val="108000"/>
              <a:satMod val="164000"/>
              <a:lumMod val="76000"/>
            </a:schemeClr>
          </a:gs>
        </a:gsLst>
        <a:path path="circle">
          <a:fillToRect l="45000" t="65000" r="125000" b="100000"/>
        </a:path>
      </a:gradFill>
      <a:blipFill rotWithShape="1">
        <a:blip xmlns:r="http://schemas.openxmlformats.org/officeDocument/2006/relationships" r:embed="rId1">
          <a:duotone>
            <a:schemeClr val="phClr">
              <a:shade val="69000"/>
              <a:hueMod val="108000"/>
              <a:satMod val="164000"/>
              <a:lumMod val="74000"/>
            </a:schemeClr>
            <a:schemeClr val="phClr">
              <a:tint val="96000"/>
              <a:hueMod val="88000"/>
              <a:satMod val="140000"/>
              <a:lumMod val="132000"/>
            </a:schemeClr>
          </a:duotone>
        </a:blip>
        <a:stretch/>
      </a:blip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Ion">
    <a:dk1>
      <a:sysClr val="windowText" lastClr="000000"/>
    </a:dk1>
    <a:lt1>
      <a:sysClr val="window" lastClr="FFFFFF"/>
    </a:lt1>
    <a:dk2>
      <a:srgbClr val="1E5155"/>
    </a:dk2>
    <a:lt2>
      <a:srgbClr val="EBEBEB"/>
    </a:lt2>
    <a:accent1>
      <a:srgbClr val="B01513"/>
    </a:accent1>
    <a:accent2>
      <a:srgbClr val="EA6312"/>
    </a:accent2>
    <a:accent3>
      <a:srgbClr val="E6B729"/>
    </a:accent3>
    <a:accent4>
      <a:srgbClr val="6AAC90"/>
    </a:accent4>
    <a:accent5>
      <a:srgbClr val="54849A"/>
    </a:accent5>
    <a:accent6>
      <a:srgbClr val="9E5E9B"/>
    </a:accent6>
    <a:hlink>
      <a:srgbClr val="58C1BA"/>
    </a:hlink>
    <a:folHlink>
      <a:srgbClr val="9DFFCB"/>
    </a:folHlink>
  </a:clrScheme>
  <a:fontScheme name="Ion">
    <a:majorFont>
      <a:latin typeface="Century Gothic" panose="020B050202020202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entury Gothic" panose="020B050202020202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Ion">
    <a:fillStyleLst>
      <a:solidFill>
        <a:schemeClr val="phClr"/>
      </a:solidFill>
      <a:gradFill rotWithShape="1">
        <a:gsLst>
          <a:gs pos="0">
            <a:schemeClr val="phClr">
              <a:tint val="64000"/>
              <a:lumMod val="118000"/>
            </a:schemeClr>
          </a:gs>
          <a:gs pos="100000">
            <a:schemeClr val="phClr">
              <a:tint val="92000"/>
              <a:alpha val="100000"/>
              <a:lumMod val="110000"/>
            </a:schemeClr>
          </a:gs>
        </a:gsLst>
        <a:lin ang="5400000" scaled="0"/>
      </a:gradFill>
      <a:gradFill rotWithShape="1">
        <a:gsLst>
          <a:gs pos="0">
            <a:schemeClr val="phClr">
              <a:tint val="98000"/>
              <a:lumMod val="114000"/>
            </a:schemeClr>
          </a:gs>
          <a:gs pos="100000">
            <a:schemeClr val="phClr">
              <a:shade val="90000"/>
              <a:lumMod val="84000"/>
            </a:schemeClr>
          </a:gs>
        </a:gsLst>
        <a:lin ang="5400000" scaled="0"/>
      </a:gradFill>
    </a:fillStyleLst>
    <a:lnStyleLst>
      <a:ln w="9525" cap="rnd" cmpd="sng" algn="ctr">
        <a:solidFill>
          <a:schemeClr val="phClr"/>
        </a:solidFill>
        <a:prstDash val="solid"/>
      </a:ln>
      <a:ln w="19050" cap="rnd" cmpd="sng" algn="ctr">
        <a:solidFill>
          <a:schemeClr val="phClr"/>
        </a:solidFill>
        <a:prstDash val="solid"/>
      </a:ln>
      <a:ln w="28575" cap="rnd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>
          <a:outerShdw blurRad="38100" dist="25400" dir="5400000" rotWithShape="0">
            <a:srgbClr val="000000">
              <a:alpha val="45000"/>
            </a:srgbClr>
          </a:outerShdw>
        </a:effectLst>
      </a:effectStyle>
      <a:effectStyle>
        <a:effectLst>
          <a:outerShdw blurRad="63500" dist="38100" dir="5400000" rotWithShape="0">
            <a:srgbClr val="000000">
              <a:alpha val="60000"/>
            </a:srgbClr>
          </a:outerShdw>
        </a:effectLst>
        <a:scene3d>
          <a:camera prst="orthographicFront">
            <a:rot lat="0" lon="0" rev="0"/>
          </a:camera>
          <a:lightRig rig="threePt" dir="tl"/>
        </a:scene3d>
        <a:sp3d prstMaterial="plastic">
          <a:bevelT w="0" h="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97000"/>
              <a:hueMod val="88000"/>
              <a:satMod val="130000"/>
              <a:lumMod val="124000"/>
            </a:schemeClr>
          </a:gs>
          <a:gs pos="100000">
            <a:schemeClr val="phClr">
              <a:tint val="96000"/>
              <a:shade val="88000"/>
              <a:hueMod val="108000"/>
              <a:satMod val="164000"/>
              <a:lumMod val="76000"/>
            </a:schemeClr>
          </a:gs>
        </a:gsLst>
        <a:path path="circle">
          <a:fillToRect l="45000" t="65000" r="125000" b="100000"/>
        </a:path>
      </a:gradFill>
      <a:blipFill rotWithShape="1">
        <a:blip xmlns:r="http://schemas.openxmlformats.org/officeDocument/2006/relationships" r:embed="rId1">
          <a:duotone>
            <a:schemeClr val="phClr">
              <a:shade val="69000"/>
              <a:hueMod val="108000"/>
              <a:satMod val="164000"/>
              <a:lumMod val="74000"/>
            </a:schemeClr>
            <a:schemeClr val="phClr">
              <a:tint val="96000"/>
              <a:hueMod val="88000"/>
              <a:satMod val="140000"/>
              <a:lumMod val="132000"/>
            </a:schemeClr>
          </a:duotone>
        </a:blip>
        <a:stretch/>
      </a:blip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showGridLines="0" zoomScaleNormal="100" workbookViewId="0"/>
  </sheetViews>
  <sheetFormatPr baseColWidth="10" defaultColWidth="11.453125" defaultRowHeight="13.5" x14ac:dyDescent="0.25"/>
  <cols>
    <col min="1" max="7" width="11.453125" style="3"/>
    <col min="8" max="8" width="43.453125" style="3" customWidth="1"/>
    <col min="9" max="16384" width="11.453125" style="3"/>
  </cols>
  <sheetData>
    <row r="1" spans="1:16" x14ac:dyDescent="0.25">
      <c r="B1" s="13"/>
    </row>
    <row r="3" spans="1:16" s="5" customFormat="1" ht="25" customHeight="1" x14ac:dyDescent="0.25">
      <c r="A3" s="1"/>
      <c r="B3" s="73" t="s">
        <v>9</v>
      </c>
      <c r="C3" s="73"/>
      <c r="D3" s="73"/>
      <c r="E3" s="73"/>
      <c r="F3" s="73"/>
      <c r="G3" s="73"/>
      <c r="H3" s="73"/>
      <c r="I3" s="1"/>
      <c r="J3" s="2"/>
      <c r="K3" s="4"/>
      <c r="L3" s="4"/>
      <c r="M3" s="4"/>
      <c r="N3" s="4"/>
      <c r="O3" s="4"/>
      <c r="P3" s="4"/>
    </row>
    <row r="4" spans="1:16" s="6" customFormat="1" x14ac:dyDescent="0.25">
      <c r="B4" s="7"/>
      <c r="C4" s="7"/>
      <c r="D4" s="7"/>
      <c r="E4" s="7"/>
      <c r="F4" s="7"/>
      <c r="G4" s="7"/>
      <c r="H4" s="7"/>
      <c r="I4" s="8"/>
      <c r="J4" s="8"/>
      <c r="K4" s="8"/>
    </row>
    <row r="5" spans="1:16" s="5" customFormat="1" ht="20.149999999999999" customHeight="1" x14ac:dyDescent="0.25">
      <c r="A5" s="1"/>
      <c r="B5" s="71" t="str">
        <f>'TABLA 4.1'!B2:J2</f>
        <v>TABLA 4.1 ACTIVIDAD ASISTENCIAL FINANCIADA CON CARGO A FONDOS PUBLICOS. Años 2013-2022</v>
      </c>
      <c r="C5" s="72"/>
      <c r="D5" s="72"/>
      <c r="E5" s="72"/>
      <c r="F5" s="72"/>
      <c r="G5" s="72"/>
      <c r="H5" s="72"/>
      <c r="I5" s="9"/>
      <c r="J5" s="10"/>
      <c r="K5" s="11"/>
      <c r="L5" s="4"/>
      <c r="M5" s="4"/>
      <c r="N5" s="4"/>
      <c r="O5" s="4"/>
      <c r="P5" s="4"/>
    </row>
    <row r="6" spans="1:16" s="5" customFormat="1" ht="20.149999999999999" customHeight="1" x14ac:dyDescent="0.25">
      <c r="A6" s="1"/>
      <c r="B6" s="71" t="str">
        <f>'TABLA 4.2'!B2:J2</f>
        <v xml:space="preserve">TABLA 4.2 PORCENTAJE ACTIVIDAD ASISTENCIAL FINANCIADA CON CARGO A FONDOS PUBLICOS. </v>
      </c>
      <c r="C6" s="72"/>
      <c r="D6" s="72"/>
      <c r="E6" s="72"/>
      <c r="F6" s="72"/>
      <c r="G6" s="72"/>
      <c r="H6" s="72"/>
      <c r="I6" s="9"/>
      <c r="J6" s="10"/>
      <c r="K6" s="11"/>
      <c r="L6" s="4"/>
      <c r="M6" s="4"/>
      <c r="N6" s="4"/>
      <c r="O6" s="4"/>
      <c r="P6" s="4"/>
    </row>
    <row r="7" spans="1:16" s="5" customFormat="1" ht="20.149999999999999" customHeight="1" x14ac:dyDescent="0.25">
      <c r="A7" s="1"/>
      <c r="B7" s="71" t="str">
        <f>'TABLA 4.3'!B2:J2</f>
        <v>TABLA 4.3 COMPRAS Y GASTOS en millones. Años 2013-2022</v>
      </c>
      <c r="C7" s="72"/>
      <c r="D7" s="72"/>
      <c r="E7" s="72"/>
      <c r="F7" s="72"/>
      <c r="G7" s="72"/>
      <c r="H7" s="72"/>
      <c r="I7" s="9"/>
      <c r="J7" s="10"/>
      <c r="K7" s="11"/>
      <c r="L7" s="4"/>
      <c r="M7" s="4"/>
      <c r="N7" s="4"/>
      <c r="O7" s="4"/>
      <c r="P7" s="4"/>
    </row>
    <row r="8" spans="1:16" s="5" customFormat="1" ht="20.149999999999999" customHeight="1" x14ac:dyDescent="0.25">
      <c r="A8" s="1"/>
      <c r="B8" s="71" t="str">
        <f>'TABLA 4.4'!B2:J2</f>
        <v>TABLA 4.4 COMPRAS Y GASTOS SEGÚN DEPENDENCIA. Años 2013-2022</v>
      </c>
      <c r="C8" s="72"/>
      <c r="D8" s="72"/>
      <c r="E8" s="72"/>
      <c r="F8" s="72"/>
      <c r="G8" s="72"/>
      <c r="H8" s="72"/>
      <c r="I8" s="9"/>
      <c r="J8" s="10"/>
      <c r="K8" s="11"/>
      <c r="L8" s="4"/>
      <c r="M8" s="4"/>
      <c r="N8" s="4"/>
      <c r="O8" s="4"/>
      <c r="P8" s="4"/>
    </row>
    <row r="9" spans="1:16" s="5" customFormat="1" ht="20.149999999999999" customHeight="1" x14ac:dyDescent="0.25">
      <c r="A9" s="1"/>
      <c r="B9" s="71" t="str">
        <f>'TABLA 4.5'!B2:J2</f>
        <v>TABLA 4.5 PRODUCCIÓN Y COSTE EN LOS HOSPITALES SEGÚN DEPENDENCIA. Hospitales de Agudos. Años 2013-2022</v>
      </c>
      <c r="C9" s="72"/>
      <c r="D9" s="72"/>
      <c r="E9" s="72"/>
      <c r="F9" s="72"/>
      <c r="G9" s="72"/>
      <c r="H9" s="72"/>
      <c r="I9" s="9"/>
      <c r="J9" s="10"/>
      <c r="K9" s="11"/>
      <c r="L9" s="4"/>
      <c r="M9" s="4"/>
      <c r="N9" s="4"/>
      <c r="O9" s="4"/>
      <c r="P9" s="4"/>
    </row>
    <row r="10" spans="1:16" ht="15" customHeight="1" x14ac:dyDescent="0.25">
      <c r="B10" s="71" t="str">
        <f>'Tabla 4.6 '!B2:K2</f>
        <v xml:space="preserve">TABLA 4.6 PRODUCCIÓN Y COSTE SEGÚN TAMAÑO. </v>
      </c>
      <c r="C10" s="72"/>
      <c r="D10" s="72"/>
      <c r="E10" s="72"/>
      <c r="F10" s="72"/>
      <c r="G10" s="72"/>
      <c r="H10" s="72"/>
      <c r="I10" s="12"/>
      <c r="J10" s="12"/>
      <c r="K10" s="12"/>
    </row>
    <row r="11" spans="1:16" ht="15" customHeight="1" x14ac:dyDescent="0.25">
      <c r="B11" s="71" t="str">
        <f>'Tabla 4.7'!_Toc490737590</f>
        <v>TABLA 4.7 UPAS (en miles) POR ÁREAS DE ACTIVIDAD SEGÚN DEPENDENCIA.  Años 2013-2022</v>
      </c>
      <c r="C11" s="72"/>
      <c r="D11" s="72"/>
      <c r="E11" s="72"/>
      <c r="F11" s="72"/>
      <c r="G11" s="72"/>
      <c r="H11" s="72"/>
    </row>
    <row r="12" spans="1:16" ht="15" customHeight="1" x14ac:dyDescent="0.25">
      <c r="B12" s="71" t="str">
        <f>'TABLA 4.8 Por tamaño'!B2:J2</f>
        <v>TABLA 4.8 UPAS (en miles) POR ÁREAS DE ACTIVIDAD SEGÚN DEPENDENCIA. Hospitales de Agudos por tamaño. Años 2013-2022</v>
      </c>
      <c r="C12" s="72"/>
      <c r="D12" s="72"/>
      <c r="E12" s="72"/>
      <c r="F12" s="72"/>
      <c r="G12" s="72"/>
      <c r="H12" s="72"/>
    </row>
    <row r="13" spans="1:16" ht="15" customHeight="1" x14ac:dyDescent="0.25">
      <c r="B13" s="71" t="str">
        <f>'TABLA 4.9'!B2:J2</f>
        <v>Tabla 4.9 COSTE HOSPITALARIO POR ÁREAS DE ACTIVIDAD en millones €.. Años 2013-2022</v>
      </c>
      <c r="C13" s="72"/>
      <c r="D13" s="72"/>
      <c r="E13" s="72"/>
      <c r="F13" s="72"/>
      <c r="G13" s="72"/>
      <c r="H13" s="72"/>
    </row>
    <row r="14" spans="1:16" ht="15" customHeight="1" x14ac:dyDescent="0.25">
      <c r="B14" s="71" t="str">
        <f>'TABLA 4.10 Tamaño'!B2:H2</f>
        <v>Tabla 4.10 COSTE  POR ÁREAS DE ACTIVIDAD en millones €, Por tamaño</v>
      </c>
      <c r="C14" s="72"/>
      <c r="D14" s="72"/>
      <c r="E14" s="72"/>
      <c r="F14" s="72"/>
      <c r="G14" s="72"/>
      <c r="H14" s="72"/>
    </row>
    <row r="15" spans="1:16" ht="15" customHeight="1" x14ac:dyDescent="0.25">
      <c r="B15" s="71" t="str">
        <f>'TABLA 4.11'!B2:J2</f>
        <v>TABLA 4.11  COSTE MEDIO POR ÁREAS DE ACTIVIDAD en €. Hospitales de Agudos. Moneda corriente. Años 2013-2022</v>
      </c>
      <c r="C15" s="72"/>
      <c r="D15" s="72"/>
      <c r="E15" s="72"/>
      <c r="F15" s="72"/>
      <c r="G15" s="72"/>
      <c r="H15" s="72"/>
    </row>
    <row r="16" spans="1:16" ht="15" customHeight="1" x14ac:dyDescent="0.25">
      <c r="B16" s="71" t="str">
        <f>'TABLA 4.12 Por tamaño'!B2:J2</f>
        <v>Tabla 4.12 COSTE MEDIO en € Por Tamaño.</v>
      </c>
      <c r="C16" s="72"/>
      <c r="D16" s="72"/>
      <c r="E16" s="72"/>
      <c r="F16" s="72"/>
      <c r="G16" s="72"/>
      <c r="H16" s="72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</sheetData>
  <mergeCells count="13">
    <mergeCell ref="B15:H15"/>
    <mergeCell ref="B16:H16"/>
    <mergeCell ref="B10:H10"/>
    <mergeCell ref="B11:H11"/>
    <mergeCell ref="B12:H12"/>
    <mergeCell ref="B13:H13"/>
    <mergeCell ref="B14:H14"/>
    <mergeCell ref="B9:H9"/>
    <mergeCell ref="B3:H3"/>
    <mergeCell ref="B5:H5"/>
    <mergeCell ref="B6:H6"/>
    <mergeCell ref="B7:H7"/>
    <mergeCell ref="B8:H8"/>
  </mergeCells>
  <hyperlinks>
    <hyperlink ref="B8:H9" location="'TABLA 4.3'!A1" display="TABLA 4.3 PRODUCCIÓN Y COSTE EN LOS HOSPITALES (1) SEGÚN DEPENDENCIA" xr:uid="{00000000-0004-0000-0000-000000000000}"/>
    <hyperlink ref="B8:H8" location="'TABLA 4.4'!A1" display="TABLA 4.3 PRODUCCIÓN Y COSTE EN LOS HOSPITALES (*) SEGÚN DEPENDENCIA" xr:uid="{00000000-0004-0000-0000-000001000000}"/>
    <hyperlink ref="B9:H9" location="'TABLA 4.5'!A1" display="TABLA 4.3 PRODUCCIÓN Y COSTE EN LOS HOSPITALES (*) SEGÚN DEPENDENCIA" xr:uid="{00000000-0004-0000-0000-000002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249977111117893"/>
    <pageSetUpPr fitToPage="1"/>
  </sheetPr>
  <dimension ref="B1:L20"/>
  <sheetViews>
    <sheetView showGridLines="0" topLeftCell="A9" zoomScaleNormal="100" workbookViewId="0">
      <selection activeCell="I20" sqref="I20"/>
    </sheetView>
  </sheetViews>
  <sheetFormatPr baseColWidth="10" defaultColWidth="11.453125" defaultRowHeight="14.5" x14ac:dyDescent="0.45"/>
  <cols>
    <col min="1" max="1" width="5.1796875" style="28" customWidth="1"/>
    <col min="2" max="2" width="37.26953125" style="28" customWidth="1"/>
    <col min="3" max="3" width="10" style="28" customWidth="1"/>
    <col min="4" max="12" width="8.54296875" style="28" bestFit="1" customWidth="1"/>
    <col min="13" max="16384" width="11.453125" style="28"/>
  </cols>
  <sheetData>
    <row r="1" spans="2:12" x14ac:dyDescent="0.45">
      <c r="B1" s="35"/>
    </row>
    <row r="2" spans="2:12" s="14" customFormat="1" ht="15" customHeight="1" x14ac:dyDescent="0.25">
      <c r="B2" s="76" t="s">
        <v>80</v>
      </c>
      <c r="C2" s="76"/>
      <c r="D2" s="76"/>
      <c r="E2" s="76"/>
      <c r="F2" s="76"/>
      <c r="G2" s="76"/>
      <c r="H2" s="76"/>
      <c r="I2" s="76"/>
      <c r="J2" s="76"/>
      <c r="K2" s="55"/>
    </row>
    <row r="3" spans="2:12" s="19" customFormat="1" ht="15.5" x14ac:dyDescent="0.45">
      <c r="B3" s="75" t="s">
        <v>35</v>
      </c>
      <c r="C3" s="75"/>
      <c r="D3" s="75"/>
      <c r="E3" s="75"/>
      <c r="F3" s="75"/>
      <c r="G3" s="75"/>
      <c r="H3" s="75"/>
      <c r="I3" s="75"/>
    </row>
    <row r="4" spans="2:12" s="14" customFormat="1" ht="15" customHeight="1" x14ac:dyDescent="0.25"/>
    <row r="5" spans="2:12" ht="15" thickBot="1" x14ac:dyDescent="0.5">
      <c r="B5" s="29" t="s">
        <v>25</v>
      </c>
      <c r="C5" s="18">
        <v>2013</v>
      </c>
      <c r="D5" s="18">
        <v>2014</v>
      </c>
      <c r="E5" s="18">
        <v>2015</v>
      </c>
      <c r="F5" s="18">
        <v>2016</v>
      </c>
      <c r="G5" s="18">
        <v>2017</v>
      </c>
      <c r="H5" s="18">
        <v>2018</v>
      </c>
      <c r="I5" s="18">
        <v>2019</v>
      </c>
      <c r="J5" s="18">
        <v>2020</v>
      </c>
      <c r="K5" s="18">
        <v>2021</v>
      </c>
      <c r="L5" s="18">
        <v>2022</v>
      </c>
    </row>
    <row r="6" spans="2:12" ht="15.5" thickTop="1" thickBot="1" x14ac:dyDescent="0.5">
      <c r="B6" s="56" t="s">
        <v>0</v>
      </c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2:12" ht="15" thickTop="1" x14ac:dyDescent="0.45">
      <c r="B7" s="30" t="s">
        <v>37</v>
      </c>
      <c r="C7" s="21">
        <v>17276.360117144501</v>
      </c>
      <c r="D7" s="21">
        <v>17367.005179842199</v>
      </c>
      <c r="E7" s="21">
        <v>16371.396369819</v>
      </c>
      <c r="F7" s="21">
        <v>16407.278892230901</v>
      </c>
      <c r="G7" s="21">
        <v>16172.789967618401</v>
      </c>
      <c r="H7" s="21">
        <v>17190.6741498919</v>
      </c>
      <c r="I7" s="21">
        <v>17584.3721982674</v>
      </c>
      <c r="J7" s="21">
        <v>20711.779307688601</v>
      </c>
      <c r="K7" s="21">
        <v>21556.6530781363</v>
      </c>
      <c r="L7" s="21">
        <v>21626.134419296901</v>
      </c>
    </row>
    <row r="8" spans="2:12" ht="13.5" customHeight="1" x14ac:dyDescent="0.45">
      <c r="B8" s="30" t="s">
        <v>57</v>
      </c>
      <c r="C8" s="21">
        <v>4396.4535992281199</v>
      </c>
      <c r="D8" s="21">
        <v>4551.2268823971599</v>
      </c>
      <c r="E8" s="21">
        <v>4414.5064611508296</v>
      </c>
      <c r="F8" s="21">
        <v>4554.3482990607599</v>
      </c>
      <c r="G8" s="21">
        <v>4643.0400132465902</v>
      </c>
      <c r="H8" s="21">
        <v>4986.1138080442197</v>
      </c>
      <c r="I8" s="21">
        <v>5235.9239089902503</v>
      </c>
      <c r="J8" s="21">
        <v>4698.2231677740701</v>
      </c>
      <c r="K8" s="21">
        <v>5662.0354199683097</v>
      </c>
      <c r="L8" s="21">
        <v>6214.5945950981504</v>
      </c>
    </row>
    <row r="9" spans="2:12" ht="13.5" customHeight="1" x14ac:dyDescent="0.45">
      <c r="B9" s="30" t="s">
        <v>56</v>
      </c>
      <c r="C9" s="21">
        <v>6859.1428100420399</v>
      </c>
      <c r="D9" s="21">
        <v>7033.7578831845203</v>
      </c>
      <c r="E9" s="21">
        <v>6626.1292734563804</v>
      </c>
      <c r="F9" s="21">
        <v>6671.6871669314496</v>
      </c>
      <c r="G9" s="21">
        <v>6767.4229984983704</v>
      </c>
      <c r="H9" s="21">
        <v>7282.5728358910401</v>
      </c>
      <c r="I9" s="21">
        <v>7531.37745169346</v>
      </c>
      <c r="J9" s="21">
        <v>8091.4799349907498</v>
      </c>
      <c r="K9" s="21">
        <v>8874.1537997032792</v>
      </c>
      <c r="L9" s="21">
        <v>9388.36234940547</v>
      </c>
    </row>
    <row r="10" spans="2:12" ht="13.5" customHeight="1" x14ac:dyDescent="0.45">
      <c r="B10" s="30" t="s">
        <v>54</v>
      </c>
      <c r="C10" s="21">
        <v>793.35414323287102</v>
      </c>
      <c r="D10" s="21">
        <v>840.91670965839</v>
      </c>
      <c r="E10" s="21">
        <v>807.81489410493896</v>
      </c>
      <c r="F10" s="21">
        <v>812.62627540756102</v>
      </c>
      <c r="G10" s="21">
        <v>834.97800196370895</v>
      </c>
      <c r="H10" s="21">
        <v>877.52934135831094</v>
      </c>
      <c r="I10" s="21">
        <v>926.72624201510905</v>
      </c>
      <c r="J10" s="21">
        <v>847.22879919751301</v>
      </c>
      <c r="K10" s="21">
        <v>1001.64495801992</v>
      </c>
      <c r="L10" s="21">
        <v>1068.2164099547599</v>
      </c>
    </row>
    <row r="11" spans="2:12" ht="13.5" customHeight="1" x14ac:dyDescent="0.45">
      <c r="B11" s="30" t="s">
        <v>58</v>
      </c>
      <c r="C11" s="21">
        <v>1927.27889335243</v>
      </c>
      <c r="D11" s="21">
        <v>2024.1330549177101</v>
      </c>
      <c r="E11" s="21">
        <v>2196.0479077800201</v>
      </c>
      <c r="F11" s="21">
        <v>2275.7004675909998</v>
      </c>
      <c r="G11" s="21">
        <v>2371.7138383534798</v>
      </c>
      <c r="H11" s="21">
        <v>2623.05974277426</v>
      </c>
      <c r="I11" s="21">
        <v>2906.0968037388202</v>
      </c>
      <c r="J11" s="21">
        <v>3371.82349258973</v>
      </c>
      <c r="K11" s="21">
        <v>3559.3148400855698</v>
      </c>
      <c r="L11" s="21">
        <v>3742.7936030901001</v>
      </c>
    </row>
    <row r="12" spans="2:12" ht="13.5" customHeight="1" x14ac:dyDescent="0.45"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2:12" ht="13.5" customHeight="1" thickBot="1" x14ac:dyDescent="0.5">
      <c r="B13" s="29" t="s">
        <v>11</v>
      </c>
      <c r="C13" s="18">
        <v>2013</v>
      </c>
      <c r="D13" s="18">
        <v>2014</v>
      </c>
      <c r="E13" s="18">
        <v>2015</v>
      </c>
      <c r="F13" s="18">
        <v>2016</v>
      </c>
      <c r="G13" s="18">
        <v>2017</v>
      </c>
      <c r="H13" s="18">
        <v>2018</v>
      </c>
      <c r="I13" s="18">
        <v>2019</v>
      </c>
      <c r="J13" s="18">
        <v>2020</v>
      </c>
      <c r="K13" s="18">
        <v>2021</v>
      </c>
      <c r="L13" s="18">
        <v>2022</v>
      </c>
    </row>
    <row r="14" spans="2:12" ht="15.5" thickTop="1" thickBot="1" x14ac:dyDescent="0.5">
      <c r="B14" s="56" t="s">
        <v>0</v>
      </c>
      <c r="C14" s="56"/>
      <c r="D14" s="56"/>
      <c r="E14" s="56"/>
      <c r="F14" s="56"/>
      <c r="G14" s="56"/>
      <c r="H14" s="56"/>
      <c r="I14" s="57"/>
      <c r="J14" s="56"/>
      <c r="K14" s="56"/>
      <c r="L14" s="56"/>
    </row>
    <row r="15" spans="2:12" ht="15" thickTop="1" x14ac:dyDescent="0.45">
      <c r="B15" s="30" t="s">
        <v>37</v>
      </c>
      <c r="C15" s="21">
        <v>17787.8344742564</v>
      </c>
      <c r="D15" s="21">
        <v>17857.873477042402</v>
      </c>
      <c r="E15" s="21">
        <v>16810.428733577599</v>
      </c>
      <c r="F15" s="21">
        <v>16888.3868115242</v>
      </c>
      <c r="G15" s="21">
        <v>16524.6971643135</v>
      </c>
      <c r="H15" s="21">
        <v>17513.387503625301</v>
      </c>
      <c r="I15" s="21">
        <v>17769.904812766701</v>
      </c>
      <c r="J15" s="21">
        <v>20853.076277028998</v>
      </c>
      <c r="K15" s="21">
        <v>21556.6710420288</v>
      </c>
      <c r="L15" s="21">
        <v>21390.394447160499</v>
      </c>
    </row>
    <row r="16" spans="2:12" x14ac:dyDescent="0.45">
      <c r="B16" s="30" t="s">
        <v>57</v>
      </c>
      <c r="C16" s="21">
        <v>4526.6125715457802</v>
      </c>
      <c r="D16" s="21">
        <v>4679.8646623021896</v>
      </c>
      <c r="E16" s="21">
        <v>4532.89045007187</v>
      </c>
      <c r="F16" s="21">
        <v>4687.8946993072796</v>
      </c>
      <c r="G16" s="21">
        <v>4744.0689141644798</v>
      </c>
      <c r="H16" s="21">
        <v>5079.71604231732</v>
      </c>
      <c r="I16" s="21">
        <v>5291.1681134009104</v>
      </c>
      <c r="J16" s="21">
        <v>4730.2747209037998</v>
      </c>
      <c r="K16" s="21">
        <v>5662.04013833509</v>
      </c>
      <c r="L16" s="21">
        <v>6146.8511727979603</v>
      </c>
    </row>
    <row r="17" spans="2:12" x14ac:dyDescent="0.45">
      <c r="B17" s="30" t="s">
        <v>56</v>
      </c>
      <c r="C17" s="21">
        <v>7062.2107963143899</v>
      </c>
      <c r="D17" s="21">
        <v>7232.5629574781997</v>
      </c>
      <c r="E17" s="21">
        <v>6803.8224360786298</v>
      </c>
      <c r="F17" s="21">
        <v>6867.3199438313404</v>
      </c>
      <c r="G17" s="21">
        <v>6914.6768032543396</v>
      </c>
      <c r="H17" s="21">
        <v>7419.2855373934199</v>
      </c>
      <c r="I17" s="21">
        <v>7610.8409738276996</v>
      </c>
      <c r="J17" s="21">
        <v>8146.6804841714102</v>
      </c>
      <c r="K17" s="21">
        <v>8874.1611948376103</v>
      </c>
      <c r="L17" s="21">
        <v>9286.02264154349</v>
      </c>
    </row>
    <row r="18" spans="2:12" x14ac:dyDescent="0.45">
      <c r="B18" s="30" t="s">
        <v>54</v>
      </c>
      <c r="C18" s="21">
        <v>816.84174696540595</v>
      </c>
      <c r="D18" s="21">
        <v>864.68473120745398</v>
      </c>
      <c r="E18" s="21">
        <v>829.47809707350905</v>
      </c>
      <c r="F18" s="21">
        <v>836.45478098075</v>
      </c>
      <c r="G18" s="21">
        <v>853.146466932424</v>
      </c>
      <c r="H18" s="21">
        <v>894.00283357159105</v>
      </c>
      <c r="I18" s="21">
        <v>936.50412550549095</v>
      </c>
      <c r="J18" s="21">
        <v>853.00864359842797</v>
      </c>
      <c r="K18" s="21">
        <v>1001.64579272474</v>
      </c>
      <c r="L18" s="21">
        <v>1056.5721048821999</v>
      </c>
    </row>
    <row r="19" spans="2:12" x14ac:dyDescent="0.45">
      <c r="B19" s="30" t="s">
        <v>58</v>
      </c>
      <c r="C19" s="21">
        <v>1984.33684573758</v>
      </c>
      <c r="D19" s="21">
        <v>2081.3439980644998</v>
      </c>
      <c r="E19" s="21">
        <v>2254.9394086697798</v>
      </c>
      <c r="F19" s="21">
        <v>2342.4304551830201</v>
      </c>
      <c r="G19" s="21">
        <v>2423.3204671348399</v>
      </c>
      <c r="H19" s="21">
        <v>2672.30134896451</v>
      </c>
      <c r="I19" s="21">
        <v>2936.7590151562299</v>
      </c>
      <c r="J19" s="21">
        <v>3394.8262695880799</v>
      </c>
      <c r="K19" s="21">
        <v>3559.3178061837398</v>
      </c>
      <c r="L19" s="21">
        <v>3701.99453828279</v>
      </c>
    </row>
    <row r="20" spans="2:12" x14ac:dyDescent="0.45">
      <c r="C20" s="34"/>
      <c r="D20" s="34"/>
      <c r="E20" s="34"/>
      <c r="F20" s="34"/>
      <c r="G20" s="34"/>
      <c r="H20" s="34"/>
      <c r="I20" s="34"/>
      <c r="J20" s="34"/>
      <c r="K20" s="34"/>
      <c r="L20" s="34"/>
    </row>
  </sheetData>
  <mergeCells count="2">
    <mergeCell ref="B2:J2"/>
    <mergeCell ref="B3:I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-0.249977111117893"/>
  </sheetPr>
  <dimension ref="B2:L64"/>
  <sheetViews>
    <sheetView showGridLines="0" topLeftCell="A56" zoomScaleNormal="100" workbookViewId="0">
      <selection activeCell="L67" sqref="L67"/>
    </sheetView>
  </sheetViews>
  <sheetFormatPr baseColWidth="10" defaultColWidth="11.453125" defaultRowHeight="15.5" x14ac:dyDescent="0.45"/>
  <cols>
    <col min="1" max="1" width="6.1796875" style="19" customWidth="1"/>
    <col min="2" max="2" width="40.54296875" style="19" customWidth="1"/>
    <col min="3" max="12" width="6.54296875" style="19" bestFit="1" customWidth="1"/>
    <col min="13" max="16384" width="11.453125" style="19"/>
  </cols>
  <sheetData>
    <row r="2" spans="2:12" x14ac:dyDescent="0.45">
      <c r="B2" s="75" t="s">
        <v>73</v>
      </c>
      <c r="C2" s="75"/>
      <c r="D2" s="75"/>
      <c r="E2" s="75"/>
      <c r="F2" s="75"/>
      <c r="G2" s="75"/>
      <c r="H2" s="75"/>
    </row>
    <row r="3" spans="2:12" x14ac:dyDescent="0.45">
      <c r="B3" s="75" t="s">
        <v>35</v>
      </c>
      <c r="C3" s="75"/>
      <c r="D3" s="75"/>
      <c r="E3" s="75"/>
      <c r="F3" s="75"/>
      <c r="G3" s="75"/>
      <c r="H3" s="75"/>
      <c r="I3" s="75"/>
    </row>
    <row r="5" spans="2:12" x14ac:dyDescent="0.45">
      <c r="B5" s="47" t="s">
        <v>65</v>
      </c>
    </row>
    <row r="6" spans="2:12" ht="16" thickBot="1" x14ac:dyDescent="0.5">
      <c r="B6" s="29" t="s">
        <v>10</v>
      </c>
      <c r="C6" s="18">
        <v>2013</v>
      </c>
      <c r="D6" s="18">
        <v>2014</v>
      </c>
      <c r="E6" s="18">
        <v>2015</v>
      </c>
      <c r="F6" s="18">
        <v>2016</v>
      </c>
      <c r="G6" s="18">
        <v>2017</v>
      </c>
      <c r="H6" s="18">
        <v>2018</v>
      </c>
      <c r="I6" s="18">
        <v>2019</v>
      </c>
      <c r="J6" s="18">
        <v>2020</v>
      </c>
      <c r="K6" s="18">
        <v>2021</v>
      </c>
      <c r="L6" s="18">
        <v>2022</v>
      </c>
    </row>
    <row r="7" spans="2:12" ht="16.5" thickTop="1" thickBot="1" x14ac:dyDescent="0.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2:12" ht="16" thickTop="1" x14ac:dyDescent="0.45">
      <c r="B8" s="30" t="s">
        <v>37</v>
      </c>
      <c r="C8" s="21">
        <v>4401.8172508433099</v>
      </c>
      <c r="D8" s="21">
        <v>3950.2942932015198</v>
      </c>
      <c r="E8" s="21">
        <v>3921.32570141107</v>
      </c>
      <c r="F8" s="21">
        <v>3651.7108236491999</v>
      </c>
      <c r="G8" s="21">
        <v>3987.1599647394401</v>
      </c>
      <c r="H8" s="21">
        <v>4193.0180648544801</v>
      </c>
      <c r="I8" s="21">
        <v>3911.6693282291099</v>
      </c>
      <c r="J8" s="21">
        <v>4700.1809415129801</v>
      </c>
      <c r="K8" s="21">
        <v>4879.6675202984097</v>
      </c>
      <c r="L8" s="21">
        <v>5446.4499697932397</v>
      </c>
    </row>
    <row r="9" spans="2:12" x14ac:dyDescent="0.45">
      <c r="B9" s="30" t="s">
        <v>38</v>
      </c>
      <c r="C9" s="21">
        <v>806.04694560567202</v>
      </c>
      <c r="D9" s="21">
        <v>754.97373008443196</v>
      </c>
      <c r="E9" s="21">
        <v>797.48715540276896</v>
      </c>
      <c r="F9" s="21">
        <v>704.186600058674</v>
      </c>
      <c r="G9" s="21">
        <v>820.37007834976896</v>
      </c>
      <c r="H9" s="21">
        <v>856.69801202365898</v>
      </c>
      <c r="I9" s="21">
        <v>843.09483204627702</v>
      </c>
      <c r="J9" s="21">
        <v>772.15662474287205</v>
      </c>
      <c r="K9" s="21">
        <v>939.89404926502004</v>
      </c>
      <c r="L9" s="21">
        <v>1185.7320923847201</v>
      </c>
    </row>
    <row r="10" spans="2:12" x14ac:dyDescent="0.45">
      <c r="B10" s="30" t="s">
        <v>39</v>
      </c>
      <c r="C10" s="21">
        <v>1379.8866720882099</v>
      </c>
      <c r="D10" s="21">
        <v>1253.4087141023099</v>
      </c>
      <c r="E10" s="21">
        <v>1237.55205974822</v>
      </c>
      <c r="F10" s="21">
        <v>1157.3188453529699</v>
      </c>
      <c r="G10" s="21">
        <v>1310.8957528308099</v>
      </c>
      <c r="H10" s="21">
        <v>1381.67553187459</v>
      </c>
      <c r="I10" s="21">
        <v>1334.8953563074499</v>
      </c>
      <c r="J10" s="21">
        <v>1510.8643022343599</v>
      </c>
      <c r="K10" s="21">
        <v>1629.2823162392201</v>
      </c>
      <c r="L10" s="21">
        <v>1989.05495932691</v>
      </c>
    </row>
    <row r="11" spans="2:12" x14ac:dyDescent="0.45">
      <c r="B11" s="30" t="s">
        <v>40</v>
      </c>
      <c r="C11" s="21">
        <v>133.67415832921699</v>
      </c>
      <c r="D11" s="21">
        <v>134.94913931829399</v>
      </c>
      <c r="E11" s="21">
        <v>134.39443771926099</v>
      </c>
      <c r="F11" s="21">
        <v>114.89207141388501</v>
      </c>
      <c r="G11" s="21">
        <v>136.02731959953499</v>
      </c>
      <c r="H11" s="21">
        <v>145.420513482351</v>
      </c>
      <c r="I11" s="21">
        <v>150.549489837142</v>
      </c>
      <c r="J11" s="21">
        <v>148.54391244310901</v>
      </c>
      <c r="K11" s="21">
        <v>189.866973723255</v>
      </c>
      <c r="L11" s="21">
        <v>203.48062205232</v>
      </c>
    </row>
    <row r="12" spans="2:12" x14ac:dyDescent="0.45">
      <c r="B12" s="30" t="s">
        <v>41</v>
      </c>
      <c r="C12" s="21">
        <v>396.89768213358798</v>
      </c>
      <c r="D12" s="21">
        <v>391.82635329343901</v>
      </c>
      <c r="E12" s="21">
        <v>463.19667369874702</v>
      </c>
      <c r="F12" s="21">
        <v>457.53783589200702</v>
      </c>
      <c r="G12" s="21">
        <v>498.82168059973498</v>
      </c>
      <c r="H12" s="21">
        <v>547.71379252550503</v>
      </c>
      <c r="I12" s="21">
        <v>598.75049974745195</v>
      </c>
      <c r="J12" s="21">
        <v>709.43709997825101</v>
      </c>
      <c r="K12" s="21">
        <v>740.17576683828997</v>
      </c>
      <c r="L12" s="21">
        <v>842.59240827906001</v>
      </c>
    </row>
    <row r="13" spans="2:12" ht="16" thickBot="1" x14ac:dyDescent="0.5">
      <c r="B13" s="29" t="s">
        <v>11</v>
      </c>
      <c r="C13" s="18">
        <v>2013</v>
      </c>
      <c r="D13" s="18">
        <v>2014</v>
      </c>
      <c r="E13" s="18">
        <v>2015</v>
      </c>
      <c r="F13" s="18">
        <v>2016</v>
      </c>
      <c r="G13" s="18">
        <v>2017</v>
      </c>
      <c r="H13" s="18">
        <v>2018</v>
      </c>
      <c r="I13" s="18">
        <v>2019</v>
      </c>
      <c r="J13" s="18">
        <v>2020</v>
      </c>
      <c r="K13" s="18">
        <v>2021</v>
      </c>
      <c r="L13" s="18">
        <v>2022</v>
      </c>
    </row>
    <row r="14" spans="2:12" ht="16.5" thickTop="1" thickBot="1" x14ac:dyDescent="0.5"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2:12" ht="16" thickTop="1" x14ac:dyDescent="0.45">
      <c r="B15" s="30" t="s">
        <v>37</v>
      </c>
      <c r="C15" s="21">
        <v>4532.1350164625101</v>
      </c>
      <c r="D15" s="21">
        <v>4061.9470630984401</v>
      </c>
      <c r="E15" s="21">
        <v>4026.4840430007798</v>
      </c>
      <c r="F15" s="21">
        <v>3758.78933482502</v>
      </c>
      <c r="G15" s="21">
        <v>4073.9174313716899</v>
      </c>
      <c r="H15" s="21">
        <v>4271.7318436263704</v>
      </c>
      <c r="I15" s="21">
        <v>3952.9413298303198</v>
      </c>
      <c r="J15" s="21">
        <v>4732.2458506896101</v>
      </c>
      <c r="K15" s="21">
        <v>4879.6715866914001</v>
      </c>
      <c r="L15" s="21">
        <v>5387.0798604973597</v>
      </c>
    </row>
    <row r="16" spans="2:12" x14ac:dyDescent="0.45">
      <c r="B16" s="30" t="s">
        <v>38</v>
      </c>
      <c r="C16" s="21">
        <v>829.91032542122105</v>
      </c>
      <c r="D16" s="21">
        <v>776.31262331788298</v>
      </c>
      <c r="E16" s="21">
        <v>818.87339900683105</v>
      </c>
      <c r="F16" s="21">
        <v>724.83534700652206</v>
      </c>
      <c r="G16" s="21">
        <v>838.22068638354494</v>
      </c>
      <c r="H16" s="21">
        <v>872.78044638233098</v>
      </c>
      <c r="I16" s="21">
        <v>851.99032098934003</v>
      </c>
      <c r="J16" s="21">
        <v>777.42432238060201</v>
      </c>
      <c r="K16" s="21">
        <v>939.89483251071294</v>
      </c>
      <c r="L16" s="21">
        <v>1172.80678428294</v>
      </c>
    </row>
    <row r="17" spans="2:12" x14ac:dyDescent="0.45">
      <c r="B17" s="30" t="s">
        <v>39</v>
      </c>
      <c r="C17" s="21">
        <v>1420.73883329045</v>
      </c>
      <c r="D17" s="21">
        <v>1288.83558216713</v>
      </c>
      <c r="E17" s="21">
        <v>1270.7395407542599</v>
      </c>
      <c r="F17" s="21">
        <v>1191.25471401857</v>
      </c>
      <c r="G17" s="21">
        <v>1339.41981395209</v>
      </c>
      <c r="H17" s="21">
        <v>1407.6131501887301</v>
      </c>
      <c r="I17" s="21">
        <v>1348.97982988127</v>
      </c>
      <c r="J17" s="21">
        <v>1521.1715068361</v>
      </c>
      <c r="K17" s="21">
        <v>1629.2836739756101</v>
      </c>
      <c r="L17" s="21">
        <v>1967.37287081316</v>
      </c>
    </row>
    <row r="18" spans="2:12" x14ac:dyDescent="0.45">
      <c r="B18" s="30" t="s">
        <v>40</v>
      </c>
      <c r="C18" s="21">
        <v>137.631641487145</v>
      </c>
      <c r="D18" s="21">
        <v>138.763398227061</v>
      </c>
      <c r="E18" s="21">
        <v>137.99849850522199</v>
      </c>
      <c r="F18" s="21">
        <v>118.261032579493</v>
      </c>
      <c r="G18" s="21">
        <v>138.98716714656001</v>
      </c>
      <c r="H18" s="21">
        <v>148.15043211138999</v>
      </c>
      <c r="I18" s="21">
        <v>152.13793667767001</v>
      </c>
      <c r="J18" s="21">
        <v>149.557287698338</v>
      </c>
      <c r="K18" s="21">
        <v>189.867131945865</v>
      </c>
      <c r="L18" s="21">
        <v>201.26254113028099</v>
      </c>
    </row>
    <row r="19" spans="2:12" x14ac:dyDescent="0.45">
      <c r="B19" s="30" t="s">
        <v>41</v>
      </c>
      <c r="C19" s="21">
        <v>408.64801527274301</v>
      </c>
      <c r="D19" s="21">
        <v>402.901097202801</v>
      </c>
      <c r="E19" s="21">
        <v>475.618236645813</v>
      </c>
      <c r="F19" s="21">
        <v>470.95414201259098</v>
      </c>
      <c r="G19" s="21">
        <v>509.67564825912001</v>
      </c>
      <c r="H19" s="21">
        <v>557.99579504214898</v>
      </c>
      <c r="I19" s="21">
        <v>605.067912982248</v>
      </c>
      <c r="J19" s="21">
        <v>714.27692135117195</v>
      </c>
      <c r="K19" s="21">
        <v>740.17638365194296</v>
      </c>
      <c r="L19" s="21">
        <v>833.40756243473004</v>
      </c>
    </row>
    <row r="20" spans="2:12" x14ac:dyDescent="0.45">
      <c r="B20" s="47" t="s">
        <v>62</v>
      </c>
    </row>
    <row r="21" spans="2:12" ht="16" thickBot="1" x14ac:dyDescent="0.5">
      <c r="B21" s="29" t="s">
        <v>10</v>
      </c>
      <c r="C21" s="18">
        <v>2013</v>
      </c>
      <c r="D21" s="18">
        <v>2014</v>
      </c>
      <c r="E21" s="18">
        <v>2015</v>
      </c>
      <c r="F21" s="18">
        <v>2016</v>
      </c>
      <c r="G21" s="18">
        <v>2017</v>
      </c>
      <c r="H21" s="18">
        <v>2018</v>
      </c>
      <c r="I21" s="18">
        <v>2019</v>
      </c>
      <c r="J21" s="18">
        <v>2020</v>
      </c>
      <c r="K21" s="18">
        <v>2021</v>
      </c>
      <c r="L21" s="18">
        <v>2022</v>
      </c>
    </row>
    <row r="22" spans="2:12" ht="18.75" customHeight="1" thickTop="1" thickBot="1" x14ac:dyDescent="0.5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3" spans="2:12" ht="16" thickTop="1" x14ac:dyDescent="0.45">
      <c r="B23" s="30" t="s">
        <v>37</v>
      </c>
      <c r="C23" s="21">
        <v>7232.0323819658697</v>
      </c>
      <c r="D23" s="21">
        <v>7568.4641139144096</v>
      </c>
      <c r="E23" s="21">
        <v>6934.6475681111597</v>
      </c>
      <c r="F23" s="21">
        <v>7258.8609590554697</v>
      </c>
      <c r="G23" s="21">
        <v>6766.3252225297501</v>
      </c>
      <c r="H23" s="21">
        <v>7137.7458839811197</v>
      </c>
      <c r="I23" s="21">
        <v>7630.9989268476202</v>
      </c>
      <c r="J23" s="21">
        <v>8951.2825331510903</v>
      </c>
      <c r="K23" s="21">
        <v>9437.1278144047701</v>
      </c>
      <c r="L23" s="21">
        <v>9094.6890305988509</v>
      </c>
    </row>
    <row r="24" spans="2:12" x14ac:dyDescent="0.45">
      <c r="B24" s="30" t="s">
        <v>38</v>
      </c>
      <c r="C24" s="21">
        <v>1544.30990065688</v>
      </c>
      <c r="D24" s="21">
        <v>1583.47975625043</v>
      </c>
      <c r="E24" s="21">
        <v>1470.11402869875</v>
      </c>
      <c r="F24" s="21">
        <v>1607.72084495693</v>
      </c>
      <c r="G24" s="21">
        <v>1582.5120217416199</v>
      </c>
      <c r="H24" s="21">
        <v>1690.37676611386</v>
      </c>
      <c r="I24" s="21">
        <v>1809.5856037732501</v>
      </c>
      <c r="J24" s="21">
        <v>1625.0729027407399</v>
      </c>
      <c r="K24" s="21">
        <v>1970.72668822541</v>
      </c>
      <c r="L24" s="21">
        <v>2128.3027703604698</v>
      </c>
    </row>
    <row r="25" spans="2:12" x14ac:dyDescent="0.45">
      <c r="B25" s="30" t="s">
        <v>39</v>
      </c>
      <c r="C25" s="21">
        <v>2612.0959532971101</v>
      </c>
      <c r="D25" s="21">
        <v>2761.0832418381201</v>
      </c>
      <c r="E25" s="21">
        <v>2536.1225509187302</v>
      </c>
      <c r="F25" s="21">
        <v>2628.4405536834101</v>
      </c>
      <c r="G25" s="21">
        <v>2600.7033956338</v>
      </c>
      <c r="H25" s="21">
        <v>2770.1653812754098</v>
      </c>
      <c r="I25" s="21">
        <v>2952.7065688790899</v>
      </c>
      <c r="J25" s="21">
        <v>3264.7830110576901</v>
      </c>
      <c r="K25" s="21">
        <v>3585.63928831782</v>
      </c>
      <c r="L25" s="21">
        <v>3708.9310887359202</v>
      </c>
    </row>
    <row r="26" spans="2:12" x14ac:dyDescent="0.45">
      <c r="B26" s="30" t="s">
        <v>40</v>
      </c>
      <c r="C26" s="21">
        <v>275.02955372012502</v>
      </c>
      <c r="D26" s="21">
        <v>282.84313626803902</v>
      </c>
      <c r="E26" s="21">
        <v>274.15940698776302</v>
      </c>
      <c r="F26" s="21">
        <v>301.84376885125198</v>
      </c>
      <c r="G26" s="21">
        <v>298.330992285653</v>
      </c>
      <c r="H26" s="21">
        <v>305.96730313370699</v>
      </c>
      <c r="I26" s="21">
        <v>324.391157363947</v>
      </c>
      <c r="J26" s="21">
        <v>298.26394512995699</v>
      </c>
      <c r="K26" s="21">
        <v>345.441411595359</v>
      </c>
      <c r="L26" s="21">
        <v>363.52002144408402</v>
      </c>
    </row>
    <row r="27" spans="2:12" x14ac:dyDescent="0.45">
      <c r="B27" s="30" t="s">
        <v>41</v>
      </c>
      <c r="C27" s="21">
        <v>745.33477336000897</v>
      </c>
      <c r="D27" s="21">
        <v>776.83282072900499</v>
      </c>
      <c r="E27" s="21">
        <v>824.79144013010398</v>
      </c>
      <c r="F27" s="21">
        <v>869.41890280471102</v>
      </c>
      <c r="G27" s="21">
        <v>884.86825783758798</v>
      </c>
      <c r="H27" s="21">
        <v>964.53218425655803</v>
      </c>
      <c r="I27" s="21">
        <v>1108.39097660635</v>
      </c>
      <c r="J27" s="21">
        <v>1316.7498887515201</v>
      </c>
      <c r="K27" s="21">
        <v>1354.9772513847699</v>
      </c>
      <c r="L27" s="21">
        <v>1409.19069809748</v>
      </c>
    </row>
    <row r="28" spans="2:12" ht="16" thickBot="1" x14ac:dyDescent="0.5">
      <c r="B28" s="29" t="s">
        <v>11</v>
      </c>
      <c r="C28" s="18">
        <v>2013</v>
      </c>
      <c r="D28" s="18">
        <v>2014</v>
      </c>
      <c r="E28" s="18">
        <v>2015</v>
      </c>
      <c r="F28" s="18">
        <v>2016</v>
      </c>
      <c r="G28" s="18">
        <v>2017</v>
      </c>
      <c r="H28" s="18">
        <v>2018</v>
      </c>
      <c r="I28" s="18">
        <v>2019</v>
      </c>
      <c r="J28" s="18">
        <v>2020</v>
      </c>
      <c r="K28" s="18">
        <v>2021</v>
      </c>
      <c r="L28" s="18">
        <v>2022</v>
      </c>
    </row>
    <row r="29" spans="2:12" ht="16.5" thickTop="1" thickBot="1" x14ac:dyDescent="0.5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2:12" ht="16" thickTop="1" x14ac:dyDescent="0.45">
      <c r="B30" s="30" t="s">
        <v>37</v>
      </c>
      <c r="C30" s="21">
        <v>7446.1399305523</v>
      </c>
      <c r="D30" s="21">
        <v>7782.3823487249801</v>
      </c>
      <c r="E30" s="21">
        <v>7120.6142776627803</v>
      </c>
      <c r="F30" s="21">
        <v>7471.7113357321396</v>
      </c>
      <c r="G30" s="21">
        <v>6913.5551405435799</v>
      </c>
      <c r="H30" s="21">
        <v>7271.7398095382096</v>
      </c>
      <c r="I30" s="21">
        <v>7711.5135546191405</v>
      </c>
      <c r="J30" s="21">
        <v>9012.3487059243107</v>
      </c>
      <c r="K30" s="21">
        <v>9437.1356786845008</v>
      </c>
      <c r="L30" s="21">
        <v>8995.5505670577695</v>
      </c>
    </row>
    <row r="31" spans="2:12" x14ac:dyDescent="0.45">
      <c r="B31" s="30" t="s">
        <v>38</v>
      </c>
      <c r="C31" s="21">
        <v>1590.0298849744199</v>
      </c>
      <c r="D31" s="21">
        <v>1628.2358902846299</v>
      </c>
      <c r="E31" s="21">
        <v>1509.5381329372999</v>
      </c>
      <c r="F31" s="21">
        <v>1654.8637767984801</v>
      </c>
      <c r="G31" s="21">
        <v>1616.9462393640699</v>
      </c>
      <c r="H31" s="21">
        <v>1722.10950390583</v>
      </c>
      <c r="I31" s="21">
        <v>1828.6785315413099</v>
      </c>
      <c r="J31" s="21">
        <v>1636.1592450922701</v>
      </c>
      <c r="K31" s="21">
        <v>1970.7283304990201</v>
      </c>
      <c r="L31" s="21">
        <v>2105.1027834347101</v>
      </c>
    </row>
    <row r="32" spans="2:12" x14ac:dyDescent="0.45">
      <c r="B32" s="30" t="s">
        <v>39</v>
      </c>
      <c r="C32" s="21">
        <v>2689.4282205899999</v>
      </c>
      <c r="D32" s="21">
        <v>2839.1236532570201</v>
      </c>
      <c r="E32" s="21">
        <v>2604.13384654431</v>
      </c>
      <c r="F32" s="21">
        <v>2705.5138803498799</v>
      </c>
      <c r="G32" s="21">
        <v>2657.2926571789699</v>
      </c>
      <c r="H32" s="21">
        <v>2822.1685402436301</v>
      </c>
      <c r="I32" s="21">
        <v>2983.8605596725401</v>
      </c>
      <c r="J32" s="21">
        <v>3287.05555163297</v>
      </c>
      <c r="K32" s="21">
        <v>3585.64227635305</v>
      </c>
      <c r="L32" s="21">
        <v>3668.5011489897802</v>
      </c>
    </row>
    <row r="33" spans="2:12" x14ac:dyDescent="0.45">
      <c r="B33" s="30" t="s">
        <v>40</v>
      </c>
      <c r="C33" s="21">
        <v>283.17192648973202</v>
      </c>
      <c r="D33" s="21">
        <v>290.83753295514299</v>
      </c>
      <c r="E33" s="21">
        <v>281.511550310026</v>
      </c>
      <c r="F33" s="21">
        <v>310.69468365178199</v>
      </c>
      <c r="G33" s="21">
        <v>304.82244016772501</v>
      </c>
      <c r="H33" s="21">
        <v>311.71109966350701</v>
      </c>
      <c r="I33" s="21">
        <v>327.81380668389897</v>
      </c>
      <c r="J33" s="21">
        <v>300.29871920148003</v>
      </c>
      <c r="K33" s="21">
        <v>345.44169946344198</v>
      </c>
      <c r="L33" s="21">
        <v>359.55739927293098</v>
      </c>
    </row>
    <row r="34" spans="2:12" x14ac:dyDescent="0.45">
      <c r="B34" s="30" t="s">
        <v>41</v>
      </c>
      <c r="C34" s="21">
        <v>767.40074220139195</v>
      </c>
      <c r="D34" s="21">
        <v>798.78954844179896</v>
      </c>
      <c r="E34" s="21">
        <v>846.90990378392803</v>
      </c>
      <c r="F34" s="21">
        <v>894.91272917714502</v>
      </c>
      <c r="G34" s="21">
        <v>904.12229555671502</v>
      </c>
      <c r="H34" s="21">
        <v>982.63894454130605</v>
      </c>
      <c r="I34" s="21">
        <v>1120.0856037137901</v>
      </c>
      <c r="J34" s="21">
        <v>1325.7328334756801</v>
      </c>
      <c r="K34" s="21">
        <v>1354.97838053342</v>
      </c>
      <c r="L34" s="21">
        <v>1393.82953509611</v>
      </c>
    </row>
    <row r="35" spans="2:12" x14ac:dyDescent="0.45">
      <c r="B35" s="47" t="s">
        <v>60</v>
      </c>
    </row>
    <row r="36" spans="2:12" ht="16" thickBot="1" x14ac:dyDescent="0.5">
      <c r="B36" s="29" t="s">
        <v>10</v>
      </c>
      <c r="C36" s="18">
        <v>2013</v>
      </c>
      <c r="D36" s="18">
        <v>2014</v>
      </c>
      <c r="E36" s="18">
        <v>2015</v>
      </c>
      <c r="F36" s="18">
        <v>2016</v>
      </c>
      <c r="G36" s="18">
        <v>2017</v>
      </c>
      <c r="H36" s="18">
        <v>2018</v>
      </c>
      <c r="I36" s="18">
        <v>2019</v>
      </c>
      <c r="J36" s="18">
        <v>2020</v>
      </c>
      <c r="K36" s="18">
        <v>2021</v>
      </c>
      <c r="L36" s="18">
        <v>2022</v>
      </c>
    </row>
    <row r="37" spans="2:12" ht="16.5" thickTop="1" thickBot="1" x14ac:dyDescent="0.5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 ht="16" thickTop="1" x14ac:dyDescent="0.45">
      <c r="B38" s="30" t="s">
        <v>37</v>
      </c>
      <c r="C38" s="21">
        <v>4251.6789181096301</v>
      </c>
      <c r="D38" s="21">
        <v>4457.5656017668098</v>
      </c>
      <c r="E38" s="21">
        <v>4141.1094854025696</v>
      </c>
      <c r="F38" s="21">
        <v>4112.1007900323202</v>
      </c>
      <c r="G38" s="21">
        <v>4099.2367825139199</v>
      </c>
      <c r="H38" s="21">
        <v>4515.9328544446198</v>
      </c>
      <c r="I38" s="21">
        <v>4625.0251458750099</v>
      </c>
      <c r="J38" s="21">
        <v>5313.4749020644604</v>
      </c>
      <c r="K38" s="21">
        <v>5538.4230632005901</v>
      </c>
      <c r="L38" s="21">
        <v>5391.3630964864296</v>
      </c>
    </row>
    <row r="39" spans="2:12" x14ac:dyDescent="0.45">
      <c r="B39" s="30" t="s">
        <v>38</v>
      </c>
      <c r="C39" s="21">
        <v>1278.12485646404</v>
      </c>
      <c r="D39" s="21">
        <v>1358.92506565187</v>
      </c>
      <c r="E39" s="21">
        <v>1299.0931832139599</v>
      </c>
      <c r="F39" s="21">
        <v>1343.96287996654</v>
      </c>
      <c r="G39" s="21">
        <v>1368.3281382565399</v>
      </c>
      <c r="H39" s="21">
        <v>1516.3305652565</v>
      </c>
      <c r="I39" s="21">
        <v>1586.9927878865899</v>
      </c>
      <c r="J39" s="21">
        <v>1398.5651344683199</v>
      </c>
      <c r="K39" s="21">
        <v>1691.3037665899501</v>
      </c>
      <c r="L39" s="21">
        <v>1895.33549014291</v>
      </c>
    </row>
    <row r="40" spans="2:12" x14ac:dyDescent="0.45">
      <c r="B40" s="30" t="s">
        <v>39</v>
      </c>
      <c r="C40" s="21">
        <v>1915.9516685989099</v>
      </c>
      <c r="D40" s="21">
        <v>2041.36897313896</v>
      </c>
      <c r="E40" s="21">
        <v>1915.13837590085</v>
      </c>
      <c r="F40" s="21">
        <v>1928.8936278998401</v>
      </c>
      <c r="G40" s="21">
        <v>1931.4362170299901</v>
      </c>
      <c r="H40" s="21">
        <v>2162.8327677756702</v>
      </c>
      <c r="I40" s="21">
        <v>2212.22799057356</v>
      </c>
      <c r="J40" s="21">
        <v>2229.46189250314</v>
      </c>
      <c r="K40" s="21">
        <v>2459.5307478099298</v>
      </c>
      <c r="L40" s="21">
        <v>2546.8256026226099</v>
      </c>
    </row>
    <row r="41" spans="2:12" x14ac:dyDescent="0.45">
      <c r="B41" s="30" t="s">
        <v>40</v>
      </c>
      <c r="C41" s="21">
        <v>234.079268546837</v>
      </c>
      <c r="D41" s="21">
        <v>258.55662759064899</v>
      </c>
      <c r="E41" s="21">
        <v>237.31936936118501</v>
      </c>
      <c r="F41" s="21">
        <v>234.41448932060501</v>
      </c>
      <c r="G41" s="21">
        <v>240.49782835370999</v>
      </c>
      <c r="H41" s="21">
        <v>260.30384567648201</v>
      </c>
      <c r="I41" s="21">
        <v>275.54004729475503</v>
      </c>
      <c r="J41" s="21">
        <v>235.810551305953</v>
      </c>
      <c r="K41" s="21">
        <v>274.04878903235198</v>
      </c>
      <c r="L41" s="21">
        <v>314.263595055493</v>
      </c>
    </row>
    <row r="42" spans="2:12" x14ac:dyDescent="0.45">
      <c r="B42" s="30" t="s">
        <v>41</v>
      </c>
      <c r="C42" s="21">
        <v>573.40976628058002</v>
      </c>
      <c r="D42" s="21">
        <v>640.41671085170503</v>
      </c>
      <c r="E42" s="21">
        <v>670.36228912889999</v>
      </c>
      <c r="F42" s="21">
        <v>683.73244482901805</v>
      </c>
      <c r="G42" s="21">
        <v>715.31737791985097</v>
      </c>
      <c r="H42" s="21">
        <v>804.47052389095995</v>
      </c>
      <c r="I42" s="21">
        <v>859.47417422165302</v>
      </c>
      <c r="J42" s="21">
        <v>960.08142416451994</v>
      </c>
      <c r="K42" s="21">
        <v>1048.4686121550701</v>
      </c>
      <c r="L42" s="21">
        <v>1061.7090182446</v>
      </c>
    </row>
    <row r="43" spans="2:12" ht="16" thickBot="1" x14ac:dyDescent="0.5">
      <c r="B43" s="29" t="s">
        <v>11</v>
      </c>
      <c r="C43" s="18">
        <v>2013</v>
      </c>
      <c r="D43" s="18">
        <v>2014</v>
      </c>
      <c r="E43" s="18">
        <v>2015</v>
      </c>
      <c r="F43" s="18">
        <v>2016</v>
      </c>
      <c r="G43" s="18">
        <v>2017</v>
      </c>
      <c r="H43" s="18">
        <v>2018</v>
      </c>
      <c r="I43" s="18">
        <v>2019</v>
      </c>
      <c r="J43" s="18">
        <v>2020</v>
      </c>
      <c r="K43" s="18">
        <v>2021</v>
      </c>
      <c r="L43" s="18">
        <v>2022</v>
      </c>
    </row>
    <row r="44" spans="2:12" ht="16.5" thickTop="1" thickBot="1" x14ac:dyDescent="0.5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spans="2:12" ht="16" thickTop="1" x14ac:dyDescent="0.45">
      <c r="B45" s="30" t="s">
        <v>37</v>
      </c>
      <c r="C45" s="21">
        <v>4377.5517713345498</v>
      </c>
      <c r="D45" s="21">
        <v>4583.5561000674197</v>
      </c>
      <c r="E45" s="21">
        <v>4252.1617771491201</v>
      </c>
      <c r="F45" s="21">
        <v>4232.67923987836</v>
      </c>
      <c r="G45" s="21">
        <v>4188.4329526003303</v>
      </c>
      <c r="H45" s="21">
        <v>4600.7085778389301</v>
      </c>
      <c r="I45" s="21">
        <v>4673.8237607908004</v>
      </c>
      <c r="J45" s="21">
        <v>5349.7237384958798</v>
      </c>
      <c r="K45" s="21">
        <v>5538.42767855698</v>
      </c>
      <c r="L45" s="21">
        <v>5332.59347259061</v>
      </c>
    </row>
    <row r="46" spans="2:12" x14ac:dyDescent="0.45">
      <c r="B46" s="30" t="s">
        <v>38</v>
      </c>
      <c r="C46" s="21">
        <v>1315.9643136666</v>
      </c>
      <c r="D46" s="21">
        <v>1397.3342920033101</v>
      </c>
      <c r="E46" s="21">
        <v>1333.93101488607</v>
      </c>
      <c r="F46" s="21">
        <v>1383.3716807210801</v>
      </c>
      <c r="G46" s="21">
        <v>1398.1018829386201</v>
      </c>
      <c r="H46" s="21">
        <v>1544.7960063332</v>
      </c>
      <c r="I46" s="21">
        <v>1603.7371400766101</v>
      </c>
      <c r="J46" s="21">
        <v>1408.10622758204</v>
      </c>
      <c r="K46" s="21">
        <v>1691.3051760109299</v>
      </c>
      <c r="L46" s="21">
        <v>1874.67500931113</v>
      </c>
    </row>
    <row r="47" spans="2:12" x14ac:dyDescent="0.45">
      <c r="B47" s="30" t="s">
        <v>39</v>
      </c>
      <c r="C47" s="21">
        <v>1972.6742734363399</v>
      </c>
      <c r="D47" s="21">
        <v>2099.0670794863399</v>
      </c>
      <c r="E47" s="21">
        <v>1966.49671511048</v>
      </c>
      <c r="F47" s="21">
        <v>1985.4542560181601</v>
      </c>
      <c r="G47" s="21">
        <v>1973.4627508618801</v>
      </c>
      <c r="H47" s="21">
        <v>2203.4347249745401</v>
      </c>
      <c r="I47" s="21">
        <v>2235.5691959536498</v>
      </c>
      <c r="J47" s="21">
        <v>2244.6714118781301</v>
      </c>
      <c r="K47" s="21">
        <v>2459.5327974205902</v>
      </c>
      <c r="L47" s="21">
        <v>2519.0634244654898</v>
      </c>
    </row>
    <row r="48" spans="2:12" x14ac:dyDescent="0.45">
      <c r="B48" s="30" t="s">
        <v>40</v>
      </c>
      <c r="C48" s="21">
        <v>241.00928983496701</v>
      </c>
      <c r="D48" s="21">
        <v>265.86458023999597</v>
      </c>
      <c r="E48" s="21">
        <v>243.68357198280199</v>
      </c>
      <c r="F48" s="21">
        <v>241.28818653450699</v>
      </c>
      <c r="G48" s="21">
        <v>245.73087204973601</v>
      </c>
      <c r="H48" s="21">
        <v>265.19042117058501</v>
      </c>
      <c r="I48" s="21">
        <v>278.44726882063298</v>
      </c>
      <c r="J48" s="21">
        <v>237.41926467350399</v>
      </c>
      <c r="K48" s="21">
        <v>274.04901740653298</v>
      </c>
      <c r="L48" s="21">
        <v>310.83790234012099</v>
      </c>
    </row>
    <row r="49" spans="2:12" x14ac:dyDescent="0.45">
      <c r="B49" s="30" t="s">
        <v>41</v>
      </c>
      <c r="C49" s="21">
        <v>590.38581850346498</v>
      </c>
      <c r="D49" s="21">
        <v>658.51771658637199</v>
      </c>
      <c r="E49" s="21">
        <v>688.33942032300297</v>
      </c>
      <c r="F49" s="21">
        <v>703.78141797353896</v>
      </c>
      <c r="G49" s="21">
        <v>730.88212177140804</v>
      </c>
      <c r="H49" s="21">
        <v>819.57251340462994</v>
      </c>
      <c r="I49" s="21">
        <v>868.54248151406102</v>
      </c>
      <c r="J49" s="21">
        <v>966.63115577082999</v>
      </c>
      <c r="K49" s="21">
        <v>1048.4694858796499</v>
      </c>
      <c r="L49" s="21">
        <v>1050.1356482874401</v>
      </c>
    </row>
    <row r="50" spans="2:12" x14ac:dyDescent="0.45">
      <c r="B50" s="47" t="s">
        <v>61</v>
      </c>
    </row>
    <row r="51" spans="2:12" ht="16" thickBot="1" x14ac:dyDescent="0.5">
      <c r="B51" s="29" t="s">
        <v>10</v>
      </c>
      <c r="C51" s="18">
        <v>2013</v>
      </c>
      <c r="D51" s="18">
        <v>2014</v>
      </c>
      <c r="E51" s="18">
        <v>2015</v>
      </c>
      <c r="F51" s="18">
        <v>2016</v>
      </c>
      <c r="G51" s="18">
        <v>2017</v>
      </c>
      <c r="H51" s="18">
        <v>2018</v>
      </c>
      <c r="I51" s="18">
        <v>2019</v>
      </c>
      <c r="J51" s="18">
        <v>2020</v>
      </c>
      <c r="K51" s="18">
        <v>2021</v>
      </c>
      <c r="L51" s="18">
        <v>2022</v>
      </c>
    </row>
    <row r="52" spans="2:12" ht="16.5" thickTop="1" thickBot="1" x14ac:dyDescent="0.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</row>
    <row r="53" spans="2:12" ht="16" thickTop="1" x14ac:dyDescent="0.45">
      <c r="B53" s="30" t="s">
        <v>37</v>
      </c>
      <c r="C53" s="21">
        <v>1477.3144140086699</v>
      </c>
      <c r="D53" s="21">
        <v>1494.3935306984299</v>
      </c>
      <c r="E53" s="21">
        <v>1455.7796364329599</v>
      </c>
      <c r="F53" s="21">
        <v>1471.4531518741501</v>
      </c>
      <c r="G53" s="21">
        <v>1400.8366994865</v>
      </c>
      <c r="H53" s="21">
        <v>1451.5124243801699</v>
      </c>
      <c r="I53" s="21">
        <v>1508.41201425552</v>
      </c>
      <c r="J53" s="21">
        <v>1818.09203307091</v>
      </c>
      <c r="K53" s="21">
        <v>1799.7696467941701</v>
      </c>
      <c r="L53" s="21">
        <v>1789.3710383145899</v>
      </c>
    </row>
    <row r="54" spans="2:12" x14ac:dyDescent="0.45">
      <c r="B54" s="30" t="s">
        <v>38</v>
      </c>
      <c r="C54" s="21">
        <v>727.44992534143103</v>
      </c>
      <c r="D54" s="21">
        <v>803.236465385972</v>
      </c>
      <c r="E54" s="21">
        <v>805.65504918618694</v>
      </c>
      <c r="F54" s="21">
        <v>853.06215023933805</v>
      </c>
      <c r="G54" s="21">
        <v>828.31697109709501</v>
      </c>
      <c r="H54" s="21">
        <v>865.55106639293297</v>
      </c>
      <c r="I54" s="21">
        <v>945.42238871222196</v>
      </c>
      <c r="J54" s="21">
        <v>861.58129857620497</v>
      </c>
      <c r="K54" s="21">
        <v>1005.11212298975</v>
      </c>
      <c r="L54" s="21">
        <v>948.98123461285104</v>
      </c>
    </row>
    <row r="55" spans="2:12" x14ac:dyDescent="0.45">
      <c r="B55" s="30" t="s">
        <v>39</v>
      </c>
      <c r="C55" s="21">
        <v>920.81233788822794</v>
      </c>
      <c r="D55" s="21">
        <v>943.99991916175895</v>
      </c>
      <c r="E55" s="21">
        <v>912.60754597753998</v>
      </c>
      <c r="F55" s="21">
        <v>930.27335965381201</v>
      </c>
      <c r="G55" s="21">
        <v>902.33376008121195</v>
      </c>
      <c r="H55" s="21">
        <v>937.01421636110399</v>
      </c>
      <c r="I55" s="21">
        <v>1005.50480010298</v>
      </c>
      <c r="J55" s="21">
        <v>1067.52270067875</v>
      </c>
      <c r="K55" s="21">
        <v>1172.40150900496</v>
      </c>
      <c r="L55" s="21">
        <v>1123.14303243224</v>
      </c>
    </row>
    <row r="56" spans="2:12" x14ac:dyDescent="0.45">
      <c r="B56" s="30" t="s">
        <v>40</v>
      </c>
      <c r="C56" s="21">
        <v>141.655105384286</v>
      </c>
      <c r="D56" s="21">
        <v>153.58065742998701</v>
      </c>
      <c r="E56" s="21">
        <v>153.93610199006699</v>
      </c>
      <c r="F56" s="21">
        <v>154.160426295039</v>
      </c>
      <c r="G56" s="21">
        <v>152.92871663009899</v>
      </c>
      <c r="H56" s="21">
        <v>156.264590778209</v>
      </c>
      <c r="I56" s="21">
        <v>167.857955575706</v>
      </c>
      <c r="J56" s="21">
        <v>158.71236215178499</v>
      </c>
      <c r="K56" s="21">
        <v>184.83791856854199</v>
      </c>
      <c r="L56" s="21">
        <v>177.25159460152801</v>
      </c>
    </row>
    <row r="57" spans="2:12" x14ac:dyDescent="0.45">
      <c r="B57" s="30" t="s">
        <v>41</v>
      </c>
      <c r="C57" s="21">
        <v>204.988030377385</v>
      </c>
      <c r="D57" s="21">
        <v>206.84085932384801</v>
      </c>
      <c r="E57" s="21">
        <v>230.00596699379199</v>
      </c>
      <c r="F57" s="21">
        <v>256.32372680270299</v>
      </c>
      <c r="G57" s="21">
        <v>262.39724991537997</v>
      </c>
      <c r="H57" s="21">
        <v>293.49265993740602</v>
      </c>
      <c r="I57" s="21">
        <v>331.36773778787602</v>
      </c>
      <c r="J57" s="21">
        <v>378.01987034967101</v>
      </c>
      <c r="K57" s="21">
        <v>403.64027781397198</v>
      </c>
      <c r="L57" s="21">
        <v>416.20178306730298</v>
      </c>
    </row>
    <row r="58" spans="2:12" ht="16" thickBot="1" x14ac:dyDescent="0.5">
      <c r="B58" s="29" t="s">
        <v>11</v>
      </c>
      <c r="C58" s="18">
        <v>2013</v>
      </c>
      <c r="D58" s="18">
        <v>2014</v>
      </c>
      <c r="E58" s="18">
        <v>2015</v>
      </c>
      <c r="F58" s="18">
        <v>2016</v>
      </c>
      <c r="G58" s="18">
        <v>2017</v>
      </c>
      <c r="H58" s="18">
        <v>2018</v>
      </c>
      <c r="I58" s="18">
        <v>2019</v>
      </c>
      <c r="J58" s="18">
        <v>2020</v>
      </c>
      <c r="K58" s="18">
        <v>2021</v>
      </c>
      <c r="L58" s="18">
        <v>2022</v>
      </c>
    </row>
    <row r="59" spans="2:12" ht="16.5" thickTop="1" thickBot="1" x14ac:dyDescent="0.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</row>
    <row r="60" spans="2:12" ht="16" thickTop="1" x14ac:dyDescent="0.45">
      <c r="B60" s="30" t="s">
        <v>37</v>
      </c>
      <c r="C60" s="21">
        <v>1521.0509670229401</v>
      </c>
      <c r="D60" s="21">
        <v>1536.6316943981999</v>
      </c>
      <c r="E60" s="21">
        <v>1494.81933472485</v>
      </c>
      <c r="F60" s="21">
        <v>1514.60032873911</v>
      </c>
      <c r="G60" s="21">
        <v>1431.3178049068299</v>
      </c>
      <c r="H60" s="21">
        <v>1478.76106154083</v>
      </c>
      <c r="I60" s="21">
        <v>1524.3272611344801</v>
      </c>
      <c r="J60" s="21">
        <v>1830.49516321432</v>
      </c>
      <c r="K60" s="21">
        <v>1799.77114660346</v>
      </c>
      <c r="L60" s="21">
        <v>1769.8656440293601</v>
      </c>
    </row>
    <row r="61" spans="2:12" x14ac:dyDescent="0.45">
      <c r="B61" s="30" t="s">
        <v>38</v>
      </c>
      <c r="C61" s="21">
        <v>748.98640526962197</v>
      </c>
      <c r="D61" s="21">
        <v>825.93947675322602</v>
      </c>
      <c r="E61" s="21">
        <v>827.26033151081106</v>
      </c>
      <c r="F61" s="21">
        <v>878.07635026758601</v>
      </c>
      <c r="G61" s="21">
        <v>846.34049727021204</v>
      </c>
      <c r="H61" s="21">
        <v>881.799695447717</v>
      </c>
      <c r="I61" s="21">
        <v>955.39753514373501</v>
      </c>
      <c r="J61" s="21">
        <v>867.45905656699301</v>
      </c>
      <c r="K61" s="21">
        <v>1005.11296058389</v>
      </c>
      <c r="L61" s="21">
        <v>938.63667624342099</v>
      </c>
    </row>
    <row r="62" spans="2:12" x14ac:dyDescent="0.45">
      <c r="B62" s="30" t="s">
        <v>39</v>
      </c>
      <c r="C62" s="21">
        <v>948.07339839799704</v>
      </c>
      <c r="D62" s="21">
        <v>970.68152765312504</v>
      </c>
      <c r="E62" s="21">
        <v>937.08097750675802</v>
      </c>
      <c r="F62" s="21">
        <v>957.551611177224</v>
      </c>
      <c r="G62" s="21">
        <v>921.96783339999195</v>
      </c>
      <c r="H62" s="21">
        <v>954.60439331526004</v>
      </c>
      <c r="I62" s="21">
        <v>1016.11387572713</v>
      </c>
      <c r="J62" s="21">
        <v>1074.8054029549401</v>
      </c>
      <c r="K62" s="21">
        <v>1172.4024860070299</v>
      </c>
      <c r="L62" s="21">
        <v>1110.8999888056101</v>
      </c>
    </row>
    <row r="63" spans="2:12" x14ac:dyDescent="0.45">
      <c r="B63" s="30" t="s">
        <v>40</v>
      </c>
      <c r="C63" s="21">
        <v>145.84886804417201</v>
      </c>
      <c r="D63" s="21">
        <v>157.92152535827299</v>
      </c>
      <c r="E63" s="21">
        <v>158.06421233556401</v>
      </c>
      <c r="F63" s="21">
        <v>158.68084692172201</v>
      </c>
      <c r="G63" s="21">
        <v>156.25632529077001</v>
      </c>
      <c r="H63" s="21">
        <v>159.19808074609</v>
      </c>
      <c r="I63" s="21">
        <v>169.629023943193</v>
      </c>
      <c r="J63" s="21">
        <v>159.79510716542001</v>
      </c>
      <c r="K63" s="21">
        <v>184.83807260026899</v>
      </c>
      <c r="L63" s="21">
        <v>175.31942840102599</v>
      </c>
    </row>
    <row r="64" spans="2:12" x14ac:dyDescent="0.45">
      <c r="B64" s="30" t="s">
        <v>41</v>
      </c>
      <c r="C64" s="21">
        <v>211.05679256698801</v>
      </c>
      <c r="D64" s="21">
        <v>212.68709587161899</v>
      </c>
      <c r="E64" s="21">
        <v>236.17404582389301</v>
      </c>
      <c r="F64" s="21">
        <v>263.83986495562698</v>
      </c>
      <c r="G64" s="21">
        <v>268.10680781003498</v>
      </c>
      <c r="H64" s="21">
        <v>299.00227519499902</v>
      </c>
      <c r="I64" s="21">
        <v>334.86399696956897</v>
      </c>
      <c r="J64" s="21">
        <v>380.598744005931</v>
      </c>
      <c r="K64" s="21">
        <v>403.64061418115</v>
      </c>
      <c r="L64" s="21">
        <v>411.66489289354001</v>
      </c>
    </row>
  </sheetData>
  <mergeCells count="2">
    <mergeCell ref="B2:H2"/>
    <mergeCell ref="B3:I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-0.249977111117893"/>
  </sheetPr>
  <dimension ref="B1:L20"/>
  <sheetViews>
    <sheetView showGridLines="0" tabSelected="1" topLeftCell="A13" zoomScale="115" zoomScaleNormal="115" zoomScaleSheetLayoutView="115" workbookViewId="0">
      <selection activeCell="B20" sqref="B20"/>
    </sheetView>
  </sheetViews>
  <sheetFormatPr baseColWidth="10" defaultColWidth="11.453125" defaultRowHeight="15.5" x14ac:dyDescent="0.45"/>
  <cols>
    <col min="1" max="1" width="6.26953125" style="19" customWidth="1"/>
    <col min="2" max="2" width="38.1796875" style="19" customWidth="1"/>
    <col min="3" max="12" width="8.54296875" style="19" bestFit="1" customWidth="1"/>
    <col min="13" max="16384" width="11.453125" style="19"/>
  </cols>
  <sheetData>
    <row r="1" spans="2:12" x14ac:dyDescent="0.45">
      <c r="B1" s="35"/>
    </row>
    <row r="2" spans="2:12" s="15" customFormat="1" ht="15" customHeight="1" x14ac:dyDescent="0.25">
      <c r="B2" s="74" t="s">
        <v>81</v>
      </c>
      <c r="C2" s="74"/>
      <c r="D2" s="74"/>
      <c r="E2" s="74"/>
      <c r="F2" s="74"/>
      <c r="G2" s="74"/>
      <c r="H2" s="74"/>
      <c r="I2" s="74"/>
      <c r="J2" s="74"/>
      <c r="K2" s="55"/>
    </row>
    <row r="3" spans="2:12" s="15" customFormat="1" ht="12" customHeight="1" x14ac:dyDescent="0.25"/>
    <row r="4" spans="2:12" ht="16" thickBot="1" x14ac:dyDescent="0.5">
      <c r="B4" s="29" t="s">
        <v>10</v>
      </c>
      <c r="C4" s="18">
        <v>2013</v>
      </c>
      <c r="D4" s="18">
        <v>2014</v>
      </c>
      <c r="E4" s="18">
        <v>2015</v>
      </c>
      <c r="F4" s="18">
        <v>2016</v>
      </c>
      <c r="G4" s="18">
        <v>2017</v>
      </c>
      <c r="H4" s="18">
        <v>2018</v>
      </c>
      <c r="I4" s="18">
        <v>2019</v>
      </c>
      <c r="J4" s="18">
        <v>2020</v>
      </c>
      <c r="K4" s="18">
        <v>2021</v>
      </c>
      <c r="L4" s="18">
        <v>2022</v>
      </c>
    </row>
    <row r="5" spans="2:12" ht="16.5" thickTop="1" thickBot="1" x14ac:dyDescent="0.5">
      <c r="B5" s="17" t="s">
        <v>0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6" thickTop="1" x14ac:dyDescent="0.45">
      <c r="B6" s="30" t="s">
        <v>50</v>
      </c>
      <c r="C6" s="21">
        <v>4897.8534539110797</v>
      </c>
      <c r="D6" s="21">
        <v>4868.2801327142697</v>
      </c>
      <c r="E6" s="21">
        <v>4552.6825498684902</v>
      </c>
      <c r="F6" s="21">
        <v>4606.8257166489202</v>
      </c>
      <c r="G6" s="21">
        <v>4552.4364472177203</v>
      </c>
      <c r="H6" s="21">
        <v>4689.74531504683</v>
      </c>
      <c r="I6" s="21">
        <v>4886.8106976945801</v>
      </c>
      <c r="J6" s="21">
        <v>6532.0338008246499</v>
      </c>
      <c r="K6" s="21">
        <v>6391.4534180568498</v>
      </c>
      <c r="L6" s="21">
        <v>6112.0852180075299</v>
      </c>
    </row>
    <row r="7" spans="2:12" x14ac:dyDescent="0.45">
      <c r="B7" s="30" t="s">
        <v>51</v>
      </c>
      <c r="C7" s="21">
        <v>209048.07566453901</v>
      </c>
      <c r="D7" s="21">
        <v>209341.91393252401</v>
      </c>
      <c r="E7" s="21">
        <v>194971.85082196799</v>
      </c>
      <c r="F7" s="21">
        <v>199359.403307787</v>
      </c>
      <c r="G7" s="21">
        <v>197241.17284735001</v>
      </c>
      <c r="H7" s="21">
        <v>202667.63516413001</v>
      </c>
      <c r="I7" s="21">
        <v>210704.837316727</v>
      </c>
      <c r="J7" s="21">
        <v>237517.68107806801</v>
      </c>
      <c r="K7" s="21">
        <v>244423.12490800201</v>
      </c>
      <c r="L7" s="21">
        <v>244847.26203562901</v>
      </c>
    </row>
    <row r="8" spans="2:12" x14ac:dyDescent="0.45">
      <c r="B8" s="30" t="s">
        <v>52</v>
      </c>
      <c r="C8" s="21">
        <v>271.01037415287198</v>
      </c>
      <c r="D8" s="21">
        <v>273.076949944158</v>
      </c>
      <c r="E8" s="21">
        <v>255.54454504227701</v>
      </c>
      <c r="F8" s="21">
        <v>260.55534887751298</v>
      </c>
      <c r="G8" s="21">
        <v>262.85588065452799</v>
      </c>
      <c r="H8" s="21">
        <v>270.63415136387698</v>
      </c>
      <c r="I8" s="21">
        <v>283.17000933946002</v>
      </c>
      <c r="J8" s="21">
        <v>350.24810431247499</v>
      </c>
      <c r="K8" s="21">
        <v>340.57497261000998</v>
      </c>
      <c r="L8" s="21">
        <v>342.71548601511802</v>
      </c>
    </row>
    <row r="9" spans="2:12" x14ac:dyDescent="0.45">
      <c r="B9" s="30" t="s">
        <v>53</v>
      </c>
      <c r="C9" s="21">
        <v>99.161902180924201</v>
      </c>
      <c r="D9" s="21">
        <v>99.704680039723399</v>
      </c>
      <c r="E9" s="21">
        <v>93.309272329548094</v>
      </c>
      <c r="F9" s="21">
        <v>94.951576580072498</v>
      </c>
      <c r="G9" s="21">
        <v>95.684596094971695</v>
      </c>
      <c r="H9" s="21">
        <v>98.447979720865902</v>
      </c>
      <c r="I9" s="21">
        <v>102.861455891172</v>
      </c>
      <c r="J9" s="21">
        <v>124.949208094165</v>
      </c>
      <c r="K9" s="21">
        <v>122.270960893843</v>
      </c>
      <c r="L9" s="21">
        <v>122.225827499998</v>
      </c>
    </row>
    <row r="10" spans="2:12" x14ac:dyDescent="0.45">
      <c r="B10" s="30" t="s">
        <v>54</v>
      </c>
      <c r="C10" s="21">
        <v>813.03112245861496</v>
      </c>
      <c r="D10" s="21">
        <v>819.23084983247395</v>
      </c>
      <c r="E10" s="21">
        <v>766.633635126831</v>
      </c>
      <c r="F10" s="21">
        <v>781.66604663253895</v>
      </c>
      <c r="G10" s="21">
        <v>788.56764196358404</v>
      </c>
      <c r="H10" s="21">
        <v>811.90245409163094</v>
      </c>
      <c r="I10" s="21">
        <v>849.51002801837899</v>
      </c>
      <c r="J10" s="21">
        <v>1050.7443129374201</v>
      </c>
      <c r="K10" s="21">
        <v>1021.72491783003</v>
      </c>
      <c r="L10" s="21">
        <v>1028.1464580453501</v>
      </c>
    </row>
    <row r="11" spans="2:12" x14ac:dyDescent="0.45">
      <c r="B11" s="30" t="s">
        <v>55</v>
      </c>
      <c r="C11" s="21">
        <v>406.51556122930702</v>
      </c>
      <c r="D11" s="21">
        <v>409.61542491623698</v>
      </c>
      <c r="E11" s="21">
        <v>435.82219711117699</v>
      </c>
      <c r="F11" s="21">
        <v>437.49933291621801</v>
      </c>
      <c r="G11" s="21">
        <v>451.85330568163198</v>
      </c>
      <c r="H11" s="21">
        <v>466.139419742369</v>
      </c>
      <c r="I11" s="21">
        <v>487.709214785592</v>
      </c>
      <c r="J11" s="21">
        <v>608.61240525847995</v>
      </c>
      <c r="K11" s="21">
        <v>588.71225335867405</v>
      </c>
      <c r="L11" s="21">
        <v>593.01719053904003</v>
      </c>
    </row>
    <row r="13" spans="2:12" ht="16" thickBot="1" x14ac:dyDescent="0.5">
      <c r="B13" s="29" t="s">
        <v>11</v>
      </c>
      <c r="C13" s="18">
        <v>2013</v>
      </c>
      <c r="D13" s="18">
        <v>2014</v>
      </c>
      <c r="E13" s="18">
        <v>2015</v>
      </c>
      <c r="F13" s="18">
        <v>2016</v>
      </c>
      <c r="G13" s="18">
        <v>2017</v>
      </c>
      <c r="H13" s="18">
        <v>2018</v>
      </c>
      <c r="I13" s="18">
        <v>2019</v>
      </c>
      <c r="J13" s="18">
        <v>2020</v>
      </c>
      <c r="K13" s="18">
        <v>2021</v>
      </c>
      <c r="L13" s="18">
        <v>2022</v>
      </c>
    </row>
    <row r="14" spans="2:12" ht="16.5" thickTop="1" thickBot="1" x14ac:dyDescent="0.5">
      <c r="B14" s="17" t="s">
        <v>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2:12" ht="16" thickTop="1" x14ac:dyDescent="0.45">
      <c r="B15" s="30" t="s">
        <v>50</v>
      </c>
      <c r="C15" s="21">
        <v>5042.8565928582302</v>
      </c>
      <c r="D15" s="21">
        <v>5005.8792382763904</v>
      </c>
      <c r="E15" s="21">
        <v>4674.77201225522</v>
      </c>
      <c r="F15" s="21">
        <v>4741.9109035127403</v>
      </c>
      <c r="G15" s="21">
        <v>4651.49388575988</v>
      </c>
      <c r="H15" s="21">
        <v>4777.7839472481201</v>
      </c>
      <c r="I15" s="21">
        <v>4938.3714105300196</v>
      </c>
      <c r="J15" s="21">
        <v>6576.5957173058196</v>
      </c>
      <c r="K15" s="21">
        <v>6391.4587442724696</v>
      </c>
      <c r="L15" s="21">
        <v>6045.4592195256901</v>
      </c>
    </row>
    <row r="16" spans="2:12" x14ac:dyDescent="0.45">
      <c r="B16" s="66" t="s">
        <v>51</v>
      </c>
      <c r="C16" s="21">
        <v>215237.03730813699</v>
      </c>
      <c r="D16" s="21">
        <v>215258.84133368399</v>
      </c>
      <c r="E16" s="21">
        <v>200200.41841627299</v>
      </c>
      <c r="F16" s="21">
        <v>205205.186045251</v>
      </c>
      <c r="G16" s="21">
        <v>201532.98572246401</v>
      </c>
      <c r="H16" s="21">
        <v>206472.23012455899</v>
      </c>
      <c r="I16" s="21">
        <v>212927.98289816899</v>
      </c>
      <c r="J16" s="21">
        <v>239138.04058473001</v>
      </c>
      <c r="K16" s="21">
        <v>244423.32859410901</v>
      </c>
      <c r="L16" s="21">
        <v>242178.255841048</v>
      </c>
    </row>
    <row r="17" spans="2:12" x14ac:dyDescent="0.45">
      <c r="B17" s="66" t="s">
        <v>52</v>
      </c>
      <c r="C17" s="21">
        <v>279.033757316373</v>
      </c>
      <c r="D17" s="21">
        <v>280.79531105683299</v>
      </c>
      <c r="E17" s="21">
        <v>262.39749289847498</v>
      </c>
      <c r="F17" s="21">
        <v>268.195570183104</v>
      </c>
      <c r="G17" s="21">
        <v>268.57541799354902</v>
      </c>
      <c r="H17" s="21">
        <v>275.71465337676602</v>
      </c>
      <c r="I17" s="21">
        <v>286.15773455297102</v>
      </c>
      <c r="J17" s="21">
        <v>352.63751735716698</v>
      </c>
      <c r="K17" s="21">
        <v>340.57525642272401</v>
      </c>
      <c r="L17" s="21">
        <v>338.97964781317802</v>
      </c>
    </row>
    <row r="18" spans="2:12" x14ac:dyDescent="0.45">
      <c r="B18" s="66" t="s">
        <v>53</v>
      </c>
      <c r="C18" s="21">
        <v>102.097634581967</v>
      </c>
      <c r="D18" s="21">
        <v>102.522774812379</v>
      </c>
      <c r="E18" s="21">
        <v>95.811550660977304</v>
      </c>
      <c r="F18" s="21">
        <v>97.735825920996902</v>
      </c>
      <c r="G18" s="21">
        <v>97.766617690880295</v>
      </c>
      <c r="H18" s="21">
        <v>100.296102570906</v>
      </c>
      <c r="I18" s="21">
        <v>103.946746547416</v>
      </c>
      <c r="J18" s="21">
        <v>125.80161889687299</v>
      </c>
      <c r="K18" s="21">
        <v>122.27106278639501</v>
      </c>
      <c r="L18" s="21">
        <v>120.893480599228</v>
      </c>
    </row>
    <row r="19" spans="2:12" x14ac:dyDescent="0.45">
      <c r="B19" s="66" t="s">
        <v>54</v>
      </c>
      <c r="C19" s="21">
        <v>837.101271949119</v>
      </c>
      <c r="D19" s="21">
        <v>842.38593317049799</v>
      </c>
      <c r="E19" s="21">
        <v>787.19247869542596</v>
      </c>
      <c r="F19" s="21">
        <v>804.58671054931301</v>
      </c>
      <c r="G19" s="21">
        <v>805.72625398064702</v>
      </c>
      <c r="H19" s="21">
        <v>827.14396013029898</v>
      </c>
      <c r="I19" s="21">
        <v>858.47320365891403</v>
      </c>
      <c r="J19" s="21">
        <v>1057.9125520714999</v>
      </c>
      <c r="K19" s="21">
        <v>1021.72576926817</v>
      </c>
      <c r="L19" s="21">
        <v>1016.93894343954</v>
      </c>
    </row>
    <row r="20" spans="2:12" x14ac:dyDescent="0.45">
      <c r="B20" s="66" t="s">
        <v>55</v>
      </c>
      <c r="C20" s="21">
        <v>418.55063597455899</v>
      </c>
      <c r="D20" s="21">
        <v>421.192966585249</v>
      </c>
      <c r="E20" s="21">
        <v>447.50965767067601</v>
      </c>
      <c r="F20" s="21">
        <v>450.32805333561703</v>
      </c>
      <c r="G20" s="21">
        <v>461.68527842339</v>
      </c>
      <c r="H20" s="21">
        <v>474.89006059221498</v>
      </c>
      <c r="I20" s="21">
        <v>492.85503203253802</v>
      </c>
      <c r="J20" s="21">
        <v>612.76439466935994</v>
      </c>
      <c r="K20" s="21">
        <v>588.71274395262697</v>
      </c>
      <c r="L20" s="21">
        <v>586.55288890918803</v>
      </c>
    </row>
  </sheetData>
  <mergeCells count="1">
    <mergeCell ref="B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-0.249977111117893"/>
  </sheetPr>
  <dimension ref="A2:L119"/>
  <sheetViews>
    <sheetView showGridLines="0" topLeftCell="A4" zoomScaleNormal="100" workbookViewId="0">
      <selection activeCell="D76" sqref="D76"/>
    </sheetView>
  </sheetViews>
  <sheetFormatPr baseColWidth="10" defaultColWidth="11.453125" defaultRowHeight="15.5" x14ac:dyDescent="0.45"/>
  <cols>
    <col min="1" max="1" width="11.453125" style="19"/>
    <col min="2" max="2" width="36.1796875" style="19" bestFit="1" customWidth="1"/>
    <col min="3" max="12" width="10.81640625" style="19" bestFit="1" customWidth="1"/>
    <col min="13" max="16384" width="11.453125" style="19"/>
  </cols>
  <sheetData>
    <row r="2" spans="2:12" x14ac:dyDescent="0.45">
      <c r="B2" s="74" t="s">
        <v>74</v>
      </c>
      <c r="C2" s="74"/>
      <c r="D2" s="74"/>
      <c r="E2" s="74"/>
      <c r="F2" s="74"/>
      <c r="G2" s="74"/>
      <c r="H2" s="74"/>
      <c r="I2" s="74"/>
      <c r="J2" s="74"/>
    </row>
    <row r="3" spans="2:12" x14ac:dyDescent="0.45">
      <c r="B3" s="74" t="s">
        <v>36</v>
      </c>
      <c r="C3" s="74"/>
      <c r="D3" s="74"/>
      <c r="E3" s="74"/>
      <c r="F3" s="74"/>
      <c r="G3" s="74"/>
      <c r="H3" s="74"/>
      <c r="I3" s="74"/>
      <c r="J3" s="74"/>
    </row>
    <row r="5" spans="2:12" x14ac:dyDescent="0.45">
      <c r="B5" s="67" t="s">
        <v>65</v>
      </c>
    </row>
    <row r="6" spans="2:12" ht="16" thickBot="1" x14ac:dyDescent="0.5">
      <c r="B6" s="68" t="s">
        <v>64</v>
      </c>
      <c r="C6" s="18">
        <v>2013</v>
      </c>
      <c r="D6" s="18">
        <v>2014</v>
      </c>
      <c r="E6" s="18">
        <v>2015</v>
      </c>
      <c r="F6" s="18">
        <v>2016</v>
      </c>
      <c r="G6" s="18">
        <v>2017</v>
      </c>
      <c r="H6" s="18">
        <v>2018</v>
      </c>
      <c r="I6" s="18">
        <v>2019</v>
      </c>
      <c r="J6" s="18">
        <v>2020</v>
      </c>
      <c r="K6" s="18">
        <v>2021</v>
      </c>
      <c r="L6" s="18">
        <v>2022</v>
      </c>
    </row>
    <row r="7" spans="2:12" ht="16" thickTop="1" x14ac:dyDescent="0.45">
      <c r="B7" s="20" t="s">
        <v>50</v>
      </c>
      <c r="C7" s="48">
        <v>6220.3749773450099</v>
      </c>
      <c r="D7" s="48">
        <v>6020.7988520205799</v>
      </c>
      <c r="E7" s="48">
        <v>5520.1949735501403</v>
      </c>
      <c r="F7" s="48">
        <v>5602.5192216748101</v>
      </c>
      <c r="G7" s="48">
        <v>5506.5641974983801</v>
      </c>
      <c r="H7" s="48">
        <v>5756.2323196767902</v>
      </c>
      <c r="I7" s="48">
        <v>5889.5869987956603</v>
      </c>
      <c r="J7" s="48">
        <v>7809.5035365935501</v>
      </c>
      <c r="K7" s="48">
        <v>7715.0967224390397</v>
      </c>
      <c r="L7" s="48">
        <v>7515.1953772716997</v>
      </c>
    </row>
    <row r="8" spans="2:12" x14ac:dyDescent="0.45">
      <c r="B8" s="20" t="s">
        <v>51</v>
      </c>
      <c r="C8" s="48">
        <v>235517.24188567701</v>
      </c>
      <c r="D8" s="48">
        <v>236092.17626114801</v>
      </c>
      <c r="E8" s="48">
        <v>215079.29472417</v>
      </c>
      <c r="F8" s="48">
        <v>222773.964351464</v>
      </c>
      <c r="G8" s="48">
        <v>217877.593701609</v>
      </c>
      <c r="H8" s="48">
        <v>229490.34343246001</v>
      </c>
      <c r="I8" s="48">
        <v>237517.11264977299</v>
      </c>
      <c r="J8" s="48">
        <v>271028.77070193598</v>
      </c>
      <c r="K8" s="48">
        <v>283174.76324851502</v>
      </c>
      <c r="L8" s="48">
        <v>277173.02645258198</v>
      </c>
    </row>
    <row r="9" spans="2:12" x14ac:dyDescent="0.45">
      <c r="B9" s="20" t="s">
        <v>52</v>
      </c>
      <c r="C9" s="48">
        <v>284.25283261398698</v>
      </c>
      <c r="D9" s="48">
        <v>290.08219797144102</v>
      </c>
      <c r="E9" s="48">
        <v>260.76209658154801</v>
      </c>
      <c r="F9" s="48">
        <v>266.27006471547202</v>
      </c>
      <c r="G9" s="48">
        <v>269.539298465787</v>
      </c>
      <c r="H9" s="48">
        <v>282.40392723463998</v>
      </c>
      <c r="I9" s="48">
        <v>293.83651633650999</v>
      </c>
      <c r="J9" s="48">
        <v>366.693604984346</v>
      </c>
      <c r="K9" s="48">
        <v>361.523295981339</v>
      </c>
      <c r="L9" s="48">
        <v>364.01673393535202</v>
      </c>
    </row>
    <row r="10" spans="2:12" x14ac:dyDescent="0.45">
      <c r="B10" s="20" t="s">
        <v>53</v>
      </c>
      <c r="C10" s="48">
        <v>102.97594106010401</v>
      </c>
      <c r="D10" s="48">
        <v>104.81721081805</v>
      </c>
      <c r="E10" s="48">
        <v>94.324255523165306</v>
      </c>
      <c r="F10" s="48">
        <v>95.859238665984606</v>
      </c>
      <c r="G10" s="48">
        <v>96.943855417692305</v>
      </c>
      <c r="H10" s="48">
        <v>101.47620355755301</v>
      </c>
      <c r="I10" s="48">
        <v>105.415892080052</v>
      </c>
      <c r="J10" s="48">
        <v>129.19433404466699</v>
      </c>
      <c r="K10" s="48">
        <v>128.97534347799601</v>
      </c>
      <c r="L10" s="48">
        <v>127.960860069235</v>
      </c>
    </row>
    <row r="11" spans="2:12" x14ac:dyDescent="0.45">
      <c r="B11" s="20" t="s">
        <v>54</v>
      </c>
      <c r="C11" s="48">
        <v>852.758497841961</v>
      </c>
      <c r="D11" s="48">
        <v>870.24659391432397</v>
      </c>
      <c r="E11" s="48">
        <v>782.28628974464402</v>
      </c>
      <c r="F11" s="48">
        <v>798.81019414641696</v>
      </c>
      <c r="G11" s="48">
        <v>808.61789539736196</v>
      </c>
      <c r="H11" s="48">
        <v>847.21178170392</v>
      </c>
      <c r="I11" s="48">
        <v>881.50954900953104</v>
      </c>
      <c r="J11" s="48">
        <v>1100.0808149530401</v>
      </c>
      <c r="K11" s="48">
        <v>1084.5698879440199</v>
      </c>
      <c r="L11" s="48">
        <v>1092.0502018060499</v>
      </c>
    </row>
    <row r="12" spans="2:12" x14ac:dyDescent="0.45">
      <c r="B12" s="20" t="s">
        <v>55</v>
      </c>
      <c r="C12" s="48">
        <v>426.37924892097999</v>
      </c>
      <c r="D12" s="48">
        <v>435.12329695716198</v>
      </c>
      <c r="E12" s="48">
        <v>453.72871657007897</v>
      </c>
      <c r="F12" s="48">
        <v>454.80536525754002</v>
      </c>
      <c r="G12" s="48">
        <v>470.22982624474901</v>
      </c>
      <c r="H12" s="48">
        <v>494.45371104075099</v>
      </c>
      <c r="I12" s="48">
        <v>516.72192724168895</v>
      </c>
      <c r="J12" s="48">
        <v>653.14332954785095</v>
      </c>
      <c r="K12" s="48">
        <v>637.34686154369194</v>
      </c>
      <c r="L12" s="48">
        <v>638.82509126733601</v>
      </c>
    </row>
    <row r="14" spans="2:12" ht="16" thickBot="1" x14ac:dyDescent="0.5">
      <c r="B14" s="68" t="s">
        <v>63</v>
      </c>
      <c r="C14" s="18">
        <v>2013</v>
      </c>
      <c r="D14" s="18">
        <v>2014</v>
      </c>
      <c r="E14" s="18">
        <v>2015</v>
      </c>
      <c r="F14" s="18">
        <v>2016</v>
      </c>
      <c r="G14" s="18">
        <v>2017</v>
      </c>
      <c r="H14" s="18">
        <v>2018</v>
      </c>
      <c r="I14" s="18">
        <v>2019</v>
      </c>
      <c r="J14" s="18">
        <v>2020</v>
      </c>
      <c r="K14" s="18">
        <v>2021</v>
      </c>
      <c r="L14" s="18">
        <v>2022</v>
      </c>
    </row>
    <row r="15" spans="2:12" ht="16" thickTop="1" x14ac:dyDescent="0.45">
      <c r="B15" s="45" t="s">
        <v>50</v>
      </c>
      <c r="C15" s="48">
        <v>6404.5319566484804</v>
      </c>
      <c r="D15" s="48">
        <v>6190.9732286429098</v>
      </c>
      <c r="E15" s="48">
        <v>5668.2302536752904</v>
      </c>
      <c r="F15" s="48">
        <v>5766.8009641407698</v>
      </c>
      <c r="G15" s="48">
        <v>5626.3827058721799</v>
      </c>
      <c r="H15" s="48">
        <v>5864.2916674693597</v>
      </c>
      <c r="I15" s="48">
        <v>5951.7279988772698</v>
      </c>
      <c r="J15" s="48">
        <v>7862.7804262987502</v>
      </c>
      <c r="K15" s="48">
        <v>7715.1031516916601</v>
      </c>
      <c r="L15" s="48">
        <v>7433.2744979093504</v>
      </c>
    </row>
    <row r="16" spans="2:12" x14ac:dyDescent="0.45">
      <c r="B16" s="45" t="s">
        <v>51</v>
      </c>
      <c r="C16" s="48">
        <v>242489.83501672099</v>
      </c>
      <c r="D16" s="48">
        <v>242765.18426359299</v>
      </c>
      <c r="E16" s="48">
        <v>220847.08441206501</v>
      </c>
      <c r="F16" s="48">
        <v>229306.32838122401</v>
      </c>
      <c r="G16" s="48">
        <v>222618.43887277</v>
      </c>
      <c r="H16" s="48">
        <v>233798.46990456901</v>
      </c>
      <c r="I16" s="48">
        <v>240023.154401015</v>
      </c>
      <c r="J16" s="48">
        <v>272877.74482122099</v>
      </c>
      <c r="K16" s="48">
        <v>283174.99922768102</v>
      </c>
      <c r="L16" s="48">
        <v>274151.64684464899</v>
      </c>
    </row>
    <row r="17" spans="2:12" x14ac:dyDescent="0.45">
      <c r="B17" s="45" t="s">
        <v>52</v>
      </c>
      <c r="C17" s="48">
        <v>256.25786817387899</v>
      </c>
      <c r="D17" s="48">
        <v>260.58226864943299</v>
      </c>
      <c r="E17" s="48">
        <v>235.66553545266501</v>
      </c>
      <c r="F17" s="48">
        <v>239.588299421361</v>
      </c>
      <c r="G17" s="48">
        <v>241.149770502991</v>
      </c>
      <c r="H17" s="48">
        <v>252.24321622575499</v>
      </c>
      <c r="I17" s="48">
        <v>262.14167287342502</v>
      </c>
      <c r="J17" s="48">
        <v>313.68764417644297</v>
      </c>
      <c r="K17" s="48">
        <v>314.60198814243302</v>
      </c>
      <c r="L17" s="48">
        <v>318.90686501870198</v>
      </c>
    </row>
    <row r="18" spans="2:12" x14ac:dyDescent="0.45">
      <c r="B18" s="45" t="s">
        <v>53</v>
      </c>
      <c r="C18" s="48">
        <v>106.024589785564</v>
      </c>
      <c r="D18" s="48">
        <v>107.77980829866</v>
      </c>
      <c r="E18" s="48">
        <v>96.853752697789304</v>
      </c>
      <c r="F18" s="48">
        <v>98.670103231800496</v>
      </c>
      <c r="G18" s="48">
        <v>99.053277506593105</v>
      </c>
      <c r="H18" s="48">
        <v>103.381173990281</v>
      </c>
      <c r="I18" s="48">
        <v>106.528134578497</v>
      </c>
      <c r="J18" s="48">
        <v>130.07570534479899</v>
      </c>
      <c r="K18" s="48">
        <v>128.97545095753799</v>
      </c>
      <c r="L18" s="48">
        <v>126.565997307245</v>
      </c>
    </row>
    <row r="19" spans="2:12" x14ac:dyDescent="0.45">
      <c r="B19" s="45" t="s">
        <v>54</v>
      </c>
      <c r="C19" s="48">
        <v>878.00479402344297</v>
      </c>
      <c r="D19" s="48">
        <v>894.84360757761306</v>
      </c>
      <c r="E19" s="48">
        <v>803.26489115189497</v>
      </c>
      <c r="F19" s="48">
        <v>822.23357305893296</v>
      </c>
      <c r="G19" s="48">
        <v>826.21278516817199</v>
      </c>
      <c r="H19" s="48">
        <v>863.11613501852798</v>
      </c>
      <c r="I19" s="48">
        <v>890.81035142031806</v>
      </c>
      <c r="J19" s="48">
        <v>1107.5856305883001</v>
      </c>
      <c r="K19" s="48">
        <v>1084.5707917530101</v>
      </c>
      <c r="L19" s="48">
        <v>1080.1460917531999</v>
      </c>
    </row>
    <row r="20" spans="2:12" x14ac:dyDescent="0.45">
      <c r="B20" s="45" t="s">
        <v>55</v>
      </c>
      <c r="C20" s="48">
        <v>439.002397011722</v>
      </c>
      <c r="D20" s="48">
        <v>447.42180378880698</v>
      </c>
      <c r="E20" s="48">
        <v>465.89637694803901</v>
      </c>
      <c r="F20" s="48">
        <v>468.14154759464299</v>
      </c>
      <c r="G20" s="48">
        <v>480.46165762866599</v>
      </c>
      <c r="H20" s="48">
        <v>503.73588426819998</v>
      </c>
      <c r="I20" s="48">
        <v>522.17385745843603</v>
      </c>
      <c r="J20" s="48">
        <v>657.59911152770997</v>
      </c>
      <c r="K20" s="48">
        <v>637.347392666519</v>
      </c>
      <c r="L20" s="48">
        <v>631.86145152037398</v>
      </c>
    </row>
    <row r="22" spans="2:12" x14ac:dyDescent="0.45">
      <c r="B22" s="67" t="s">
        <v>62</v>
      </c>
    </row>
    <row r="23" spans="2:12" ht="16" thickBot="1" x14ac:dyDescent="0.5">
      <c r="B23" s="68" t="s">
        <v>64</v>
      </c>
      <c r="C23" s="18">
        <v>2013</v>
      </c>
      <c r="D23" s="18">
        <v>2014</v>
      </c>
      <c r="E23" s="18">
        <v>2015</v>
      </c>
      <c r="F23" s="18">
        <v>2016</v>
      </c>
      <c r="G23" s="18">
        <v>2017</v>
      </c>
      <c r="H23" s="18">
        <v>2018</v>
      </c>
      <c r="I23" s="18">
        <v>2019</v>
      </c>
      <c r="J23" s="18">
        <v>2020</v>
      </c>
      <c r="K23" s="18">
        <v>2021</v>
      </c>
      <c r="L23" s="18">
        <v>2022</v>
      </c>
    </row>
    <row r="24" spans="2:12" ht="16" thickTop="1" x14ac:dyDescent="0.45">
      <c r="B24" s="45" t="s">
        <v>50</v>
      </c>
      <c r="C24" s="48">
        <v>5516.1635238957997</v>
      </c>
      <c r="D24" s="48">
        <v>5637.2243392155597</v>
      </c>
      <c r="E24" s="48">
        <v>5272.2734028313998</v>
      </c>
      <c r="F24" s="48">
        <v>5349.0200833837298</v>
      </c>
      <c r="G24" s="48">
        <v>5191.6786919146598</v>
      </c>
      <c r="H24" s="48">
        <v>5353.6520467168302</v>
      </c>
      <c r="I24" s="48">
        <v>5616.54191934555</v>
      </c>
      <c r="J24" s="48">
        <v>7321.4776740430598</v>
      </c>
      <c r="K24" s="48">
        <v>7150.5364264810796</v>
      </c>
      <c r="L24" s="48">
        <v>6852.0015238399401</v>
      </c>
    </row>
    <row r="25" spans="2:12" x14ac:dyDescent="0.45">
      <c r="B25" s="45" t="s">
        <v>51</v>
      </c>
      <c r="C25" s="48">
        <v>224096.19428501101</v>
      </c>
      <c r="D25" s="48">
        <v>227124.33196034</v>
      </c>
      <c r="E25" s="48">
        <v>213308.13805325</v>
      </c>
      <c r="F25" s="48">
        <v>219446.79119219599</v>
      </c>
      <c r="G25" s="48">
        <v>216079.87553585501</v>
      </c>
      <c r="H25" s="48">
        <v>223382.652144747</v>
      </c>
      <c r="I25" s="48">
        <v>230564.67132512401</v>
      </c>
      <c r="J25" s="48">
        <v>254529.18940943701</v>
      </c>
      <c r="K25" s="48">
        <v>264093.79902627098</v>
      </c>
      <c r="L25" s="48">
        <v>262253.49723460502</v>
      </c>
    </row>
    <row r="26" spans="2:12" x14ac:dyDescent="0.45">
      <c r="B26" s="45" t="s">
        <v>52</v>
      </c>
      <c r="C26" s="48">
        <v>281.75562397567199</v>
      </c>
      <c r="D26" s="48">
        <v>285.36807297774601</v>
      </c>
      <c r="E26" s="48">
        <v>270.50942333865402</v>
      </c>
      <c r="F26" s="48">
        <v>274.86194592912</v>
      </c>
      <c r="G26" s="48">
        <v>277.86563270561902</v>
      </c>
      <c r="H26" s="48">
        <v>287.17028496128199</v>
      </c>
      <c r="I26" s="48">
        <v>297.742872529669</v>
      </c>
      <c r="J26" s="48">
        <v>361.29294446337002</v>
      </c>
      <c r="K26" s="48">
        <v>349.80310653069</v>
      </c>
      <c r="L26" s="48">
        <v>352.59760542095898</v>
      </c>
    </row>
    <row r="27" spans="2:12" x14ac:dyDescent="0.45">
      <c r="B27" s="45" t="s">
        <v>53</v>
      </c>
      <c r="C27" s="48">
        <v>102.449699351265</v>
      </c>
      <c r="D27" s="48">
        <v>103.586709885825</v>
      </c>
      <c r="E27" s="48">
        <v>98.269663761512305</v>
      </c>
      <c r="F27" s="48">
        <v>99.567803218031898</v>
      </c>
      <c r="G27" s="48">
        <v>100.537163779987</v>
      </c>
      <c r="H27" s="48">
        <v>103.844455139321</v>
      </c>
      <c r="I27" s="48">
        <v>107.41041330050901</v>
      </c>
      <c r="J27" s="48">
        <v>128.40686289080901</v>
      </c>
      <c r="K27" s="48">
        <v>125.08471498756801</v>
      </c>
      <c r="L27" s="48">
        <v>124.715558631875</v>
      </c>
    </row>
    <row r="28" spans="2:12" x14ac:dyDescent="0.45">
      <c r="B28" s="45" t="s">
        <v>54</v>
      </c>
      <c r="C28" s="48">
        <v>845.26687192701604</v>
      </c>
      <c r="D28" s="48">
        <v>856.10421893323701</v>
      </c>
      <c r="E28" s="48">
        <v>811.52827001596302</v>
      </c>
      <c r="F28" s="48">
        <v>824.58583778736102</v>
      </c>
      <c r="G28" s="48">
        <v>833.59689811685803</v>
      </c>
      <c r="H28" s="48">
        <v>861.51085488384501</v>
      </c>
      <c r="I28" s="48">
        <v>893.22861758900694</v>
      </c>
      <c r="J28" s="48">
        <v>1083.87883339011</v>
      </c>
      <c r="K28" s="48">
        <v>1049.40931959207</v>
      </c>
      <c r="L28" s="48">
        <v>1057.79281626288</v>
      </c>
    </row>
    <row r="29" spans="2:12" x14ac:dyDescent="0.45">
      <c r="B29" s="45" t="s">
        <v>55</v>
      </c>
      <c r="C29" s="48">
        <v>422.63343596350802</v>
      </c>
      <c r="D29" s="48">
        <v>428.05210946661902</v>
      </c>
      <c r="E29" s="48">
        <v>463.01533452761902</v>
      </c>
      <c r="F29" s="48">
        <v>463.64285174401499</v>
      </c>
      <c r="G29" s="48">
        <v>480.58357388950401</v>
      </c>
      <c r="H29" s="48">
        <v>497.03831950307</v>
      </c>
      <c r="I29" s="48">
        <v>514.84653955481099</v>
      </c>
      <c r="J29" s="48">
        <v>628.84080703266295</v>
      </c>
      <c r="K29" s="48">
        <v>607.81617687737196</v>
      </c>
      <c r="L29" s="48">
        <v>612.85041606324103</v>
      </c>
    </row>
    <row r="31" spans="2:12" ht="16" thickBot="1" x14ac:dyDescent="0.5">
      <c r="B31" s="68" t="s">
        <v>63</v>
      </c>
      <c r="C31" s="18">
        <v>2013</v>
      </c>
      <c r="D31" s="18">
        <v>2014</v>
      </c>
      <c r="E31" s="18">
        <v>2015</v>
      </c>
      <c r="F31" s="18">
        <v>2016</v>
      </c>
      <c r="G31" s="18">
        <v>2017</v>
      </c>
      <c r="H31" s="18">
        <v>2018</v>
      </c>
      <c r="I31" s="18">
        <v>2019</v>
      </c>
      <c r="J31" s="18">
        <v>2020</v>
      </c>
      <c r="K31" s="18">
        <v>2021</v>
      </c>
      <c r="L31" s="18">
        <v>2022</v>
      </c>
    </row>
    <row r="32" spans="2:12" ht="16" thickTop="1" x14ac:dyDescent="0.45">
      <c r="B32" s="45" t="s">
        <v>50</v>
      </c>
      <c r="C32" s="48">
        <v>5679.4720086100397</v>
      </c>
      <c r="D32" s="48">
        <v>5796.5572053989699</v>
      </c>
      <c r="E32" s="48">
        <v>5413.6601606948798</v>
      </c>
      <c r="F32" s="48">
        <v>5505.8685126374903</v>
      </c>
      <c r="G32" s="48">
        <v>5304.6455392100797</v>
      </c>
      <c r="H32" s="48">
        <v>5454.1539230047301</v>
      </c>
      <c r="I32" s="48">
        <v>5675.8020222933101</v>
      </c>
      <c r="J32" s="48">
        <v>7371.4252227817497</v>
      </c>
      <c r="K32" s="48">
        <v>7150.5423852663998</v>
      </c>
      <c r="L32" s="48">
        <v>6777.3099207549803</v>
      </c>
    </row>
    <row r="33" spans="2:12" x14ac:dyDescent="0.45">
      <c r="B33" s="45" t="s">
        <v>51</v>
      </c>
      <c r="C33" s="48">
        <v>230730.66220105</v>
      </c>
      <c r="D33" s="48">
        <v>233543.86906115801</v>
      </c>
      <c r="E33" s="48">
        <v>219028.430564835</v>
      </c>
      <c r="F33" s="48">
        <v>225881.593074918</v>
      </c>
      <c r="G33" s="48">
        <v>220781.60377286799</v>
      </c>
      <c r="H33" s="48">
        <v>227576.12147648801</v>
      </c>
      <c r="I33" s="48">
        <v>232997.35790612901</v>
      </c>
      <c r="J33" s="48">
        <v>256265.60242050499</v>
      </c>
      <c r="K33" s="48">
        <v>264094.01910461998</v>
      </c>
      <c r="L33" s="48">
        <v>259394.750917205</v>
      </c>
    </row>
    <row r="34" spans="2:12" x14ac:dyDescent="0.45">
      <c r="B34" s="45" t="s">
        <v>52</v>
      </c>
      <c r="C34" s="48">
        <v>253.09939615032201</v>
      </c>
      <c r="D34" s="48">
        <v>255.942956612735</v>
      </c>
      <c r="E34" s="48">
        <v>241.728147324628</v>
      </c>
      <c r="F34" s="48">
        <v>242.61506571502099</v>
      </c>
      <c r="G34" s="48">
        <v>249.269700185652</v>
      </c>
      <c r="H34" s="48">
        <v>257.462268763027</v>
      </c>
      <c r="I34" s="48">
        <v>264.90820114562399</v>
      </c>
      <c r="J34" s="48">
        <v>308.87031203102202</v>
      </c>
      <c r="K34" s="48">
        <v>302.11859099492301</v>
      </c>
      <c r="L34" s="48">
        <v>307.54554022078599</v>
      </c>
    </row>
    <row r="35" spans="2:12" x14ac:dyDescent="0.45">
      <c r="B35" s="45" t="s">
        <v>53</v>
      </c>
      <c r="C35" s="48">
        <v>105.482768455908</v>
      </c>
      <c r="D35" s="48">
        <v>106.514527973497</v>
      </c>
      <c r="E35" s="48">
        <v>100.90496510004201</v>
      </c>
      <c r="F35" s="48">
        <v>102.48741340747701</v>
      </c>
      <c r="G35" s="48">
        <v>102.724773434247</v>
      </c>
      <c r="H35" s="48">
        <v>105.79388377094</v>
      </c>
      <c r="I35" s="48">
        <v>108.54369998139801</v>
      </c>
      <c r="J35" s="48">
        <v>129.28286201669101</v>
      </c>
      <c r="K35" s="48">
        <v>125.084819224917</v>
      </c>
      <c r="L35" s="48">
        <v>123.35607192256199</v>
      </c>
    </row>
    <row r="36" spans="2:12" x14ac:dyDescent="0.45">
      <c r="B36" s="45" t="s">
        <v>54</v>
      </c>
      <c r="C36" s="48">
        <v>870.29137517743095</v>
      </c>
      <c r="D36" s="48">
        <v>880.30150659578896</v>
      </c>
      <c r="E36" s="48">
        <v>833.29105472862602</v>
      </c>
      <c r="F36" s="48">
        <v>848.76503162580104</v>
      </c>
      <c r="G36" s="48">
        <v>851.73531135151404</v>
      </c>
      <c r="H36" s="48">
        <v>877.683638733576</v>
      </c>
      <c r="I36" s="48">
        <v>902.65306782802099</v>
      </c>
      <c r="J36" s="48">
        <v>1091.2731181599099</v>
      </c>
      <c r="K36" s="48">
        <v>1049.4101941005599</v>
      </c>
      <c r="L36" s="48">
        <v>1046.26213564298</v>
      </c>
    </row>
    <row r="37" spans="2:12" x14ac:dyDescent="0.45">
      <c r="B37" s="45" t="s">
        <v>55</v>
      </c>
      <c r="C37" s="48">
        <v>435.14568758871502</v>
      </c>
      <c r="D37" s="48">
        <v>440.15075329789499</v>
      </c>
      <c r="E37" s="48">
        <v>475.43203449518501</v>
      </c>
      <c r="F37" s="48">
        <v>477.23817423246197</v>
      </c>
      <c r="G37" s="48">
        <v>491.04069468336502</v>
      </c>
      <c r="H37" s="48">
        <v>506.36901250686299</v>
      </c>
      <c r="I37" s="48">
        <v>520.27868256637305</v>
      </c>
      <c r="J37" s="48">
        <v>633.13079578308896</v>
      </c>
      <c r="K37" s="48">
        <v>607.81668339127498</v>
      </c>
      <c r="L37" s="48">
        <v>606.16991842064897</v>
      </c>
    </row>
    <row r="39" spans="2:12" x14ac:dyDescent="0.45">
      <c r="B39" s="67" t="s">
        <v>60</v>
      </c>
    </row>
    <row r="40" spans="2:12" ht="16" thickBot="1" x14ac:dyDescent="0.5">
      <c r="B40" s="68" t="s">
        <v>64</v>
      </c>
      <c r="C40" s="18">
        <v>2013</v>
      </c>
      <c r="D40" s="18">
        <v>2014</v>
      </c>
      <c r="E40" s="18">
        <v>2015</v>
      </c>
      <c r="F40" s="18">
        <v>2016</v>
      </c>
      <c r="G40" s="18">
        <v>2017</v>
      </c>
      <c r="H40" s="18">
        <v>2018</v>
      </c>
      <c r="I40" s="18">
        <v>2019</v>
      </c>
      <c r="J40" s="18">
        <v>2020</v>
      </c>
      <c r="K40" s="18">
        <v>2021</v>
      </c>
      <c r="L40" s="18">
        <v>2022</v>
      </c>
    </row>
    <row r="41" spans="2:12" ht="16" thickTop="1" x14ac:dyDescent="0.45">
      <c r="B41" s="45" t="s">
        <v>50</v>
      </c>
      <c r="C41" s="48">
        <v>3984.9502575694801</v>
      </c>
      <c r="D41" s="48">
        <v>3975.9968404485298</v>
      </c>
      <c r="E41" s="48">
        <v>3717.3601654253998</v>
      </c>
      <c r="F41" s="48">
        <v>3737.8928600290901</v>
      </c>
      <c r="G41" s="48">
        <v>3732.0582332368999</v>
      </c>
      <c r="H41" s="48">
        <v>3865.64943999861</v>
      </c>
      <c r="I41" s="48">
        <v>4020.7890143730601</v>
      </c>
      <c r="J41" s="48">
        <v>5476.1550398327699</v>
      </c>
      <c r="K41" s="48">
        <v>5387.7859556661197</v>
      </c>
      <c r="L41" s="48">
        <v>4954.3224921627798</v>
      </c>
    </row>
    <row r="42" spans="2:12" x14ac:dyDescent="0.45">
      <c r="B42" s="45" t="s">
        <v>51</v>
      </c>
      <c r="C42" s="48">
        <v>189190.536114877</v>
      </c>
      <c r="D42" s="48">
        <v>189305.032563249</v>
      </c>
      <c r="E42" s="48">
        <v>174560.95288970901</v>
      </c>
      <c r="F42" s="48">
        <v>176265.62604622199</v>
      </c>
      <c r="G42" s="48">
        <v>176775.05638509299</v>
      </c>
      <c r="H42" s="48">
        <v>180097.02310845899</v>
      </c>
      <c r="I42" s="48">
        <v>189332.94358420701</v>
      </c>
      <c r="J42" s="48">
        <v>215845.753018827</v>
      </c>
      <c r="K42" s="48">
        <v>221253.717769279</v>
      </c>
      <c r="L42" s="48">
        <v>220541.72856444499</v>
      </c>
    </row>
    <row r="43" spans="2:12" x14ac:dyDescent="0.45">
      <c r="B43" s="45" t="s">
        <v>52</v>
      </c>
      <c r="C43" s="48">
        <v>253.236344794172</v>
      </c>
      <c r="D43" s="48">
        <v>253.32223034502999</v>
      </c>
      <c r="E43" s="48">
        <v>238.44123537361801</v>
      </c>
      <c r="F43" s="48">
        <v>244.142086619888</v>
      </c>
      <c r="G43" s="48">
        <v>244.88020449332299</v>
      </c>
      <c r="H43" s="48">
        <v>250.41977707531899</v>
      </c>
      <c r="I43" s="48">
        <v>263.93634962005899</v>
      </c>
      <c r="J43" s="48">
        <v>329.455697744144</v>
      </c>
      <c r="K43" s="48">
        <v>322.06175554970201</v>
      </c>
      <c r="L43" s="48">
        <v>320.08400255800802</v>
      </c>
    </row>
    <row r="44" spans="2:12" x14ac:dyDescent="0.45">
      <c r="B44" s="45" t="s">
        <v>53</v>
      </c>
      <c r="C44" s="48">
        <v>93.4998845422447</v>
      </c>
      <c r="D44" s="48">
        <v>93.249012960547205</v>
      </c>
      <c r="E44" s="48">
        <v>87.566167732596</v>
      </c>
      <c r="F44" s="48">
        <v>89.673006383351805</v>
      </c>
      <c r="G44" s="48">
        <v>89.865503308336301</v>
      </c>
      <c r="H44" s="48">
        <v>91.746824840397593</v>
      </c>
      <c r="I44" s="48">
        <v>96.623770508369901</v>
      </c>
      <c r="J44" s="48">
        <v>118.548861231023</v>
      </c>
      <c r="K44" s="48">
        <v>116.137501863273</v>
      </c>
      <c r="L44" s="48">
        <v>115.637320485857</v>
      </c>
    </row>
    <row r="45" spans="2:12" x14ac:dyDescent="0.45">
      <c r="B45" s="45" t="s">
        <v>54</v>
      </c>
      <c r="C45" s="48">
        <v>759.70903438251503</v>
      </c>
      <c r="D45" s="48">
        <v>759.96669103508896</v>
      </c>
      <c r="E45" s="48">
        <v>715.32370612085299</v>
      </c>
      <c r="F45" s="48">
        <v>732.42625985966504</v>
      </c>
      <c r="G45" s="48">
        <v>734.64061347996801</v>
      </c>
      <c r="H45" s="48">
        <v>751.259331225957</v>
      </c>
      <c r="I45" s="48">
        <v>791.80904886017595</v>
      </c>
      <c r="J45" s="48">
        <v>988.36709323243304</v>
      </c>
      <c r="K45" s="48">
        <v>966.18526664910496</v>
      </c>
      <c r="L45" s="48">
        <v>960.25200767402396</v>
      </c>
    </row>
    <row r="46" spans="2:12" x14ac:dyDescent="0.45">
      <c r="B46" s="66" t="s">
        <v>55</v>
      </c>
      <c r="C46" s="48">
        <v>379.85451719125803</v>
      </c>
      <c r="D46" s="48">
        <v>379.98334551754402</v>
      </c>
      <c r="E46" s="48">
        <v>404.77881381113701</v>
      </c>
      <c r="F46" s="48">
        <v>407.97877490987997</v>
      </c>
      <c r="G46" s="48">
        <v>418.542373925351</v>
      </c>
      <c r="H46" s="48">
        <v>429.143183250032</v>
      </c>
      <c r="I46" s="48">
        <v>452.07715798856901</v>
      </c>
      <c r="J46" s="48">
        <v>568.79355147353601</v>
      </c>
      <c r="K46" s="48">
        <v>551.49903986064805</v>
      </c>
      <c r="L46" s="48">
        <v>550.43685051626596</v>
      </c>
    </row>
    <row r="48" spans="2:12" ht="16" thickBot="1" x14ac:dyDescent="0.5">
      <c r="B48" s="68" t="s">
        <v>63</v>
      </c>
      <c r="C48" s="18">
        <v>2013</v>
      </c>
      <c r="D48" s="18">
        <v>2014</v>
      </c>
      <c r="E48" s="18">
        <v>2015</v>
      </c>
      <c r="F48" s="18">
        <v>2016</v>
      </c>
      <c r="G48" s="18">
        <v>2017</v>
      </c>
      <c r="H48" s="18">
        <v>2018</v>
      </c>
      <c r="I48" s="18">
        <v>2019</v>
      </c>
      <c r="J48" s="18">
        <v>2020</v>
      </c>
      <c r="K48" s="18">
        <v>2021</v>
      </c>
      <c r="L48" s="18">
        <v>2022</v>
      </c>
    </row>
    <row r="49" spans="2:12" ht="16" thickTop="1" x14ac:dyDescent="0.45">
      <c r="B49" s="45" t="s">
        <v>50</v>
      </c>
      <c r="C49" s="48">
        <v>4102.9264896746699</v>
      </c>
      <c r="D49" s="48">
        <v>4088.3760778895198</v>
      </c>
      <c r="E49" s="48">
        <v>3817.04875542115</v>
      </c>
      <c r="F49" s="48">
        <v>3847.4984727721899</v>
      </c>
      <c r="G49" s="48">
        <v>3813.2648867203502</v>
      </c>
      <c r="H49" s="48">
        <v>3938.2176641568099</v>
      </c>
      <c r="I49" s="48">
        <v>4063.2123371835301</v>
      </c>
      <c r="J49" s="48">
        <v>5513.51368967506</v>
      </c>
      <c r="K49" s="48">
        <v>5387.7904454914897</v>
      </c>
      <c r="L49" s="48">
        <v>4900.3169161493997</v>
      </c>
    </row>
    <row r="50" spans="2:12" x14ac:dyDescent="0.45">
      <c r="B50" s="45" t="s">
        <v>51</v>
      </c>
      <c r="C50" s="48">
        <v>194791.60643147599</v>
      </c>
      <c r="D50" s="48">
        <v>194655.629170061</v>
      </c>
      <c r="E50" s="48">
        <v>179242.16065207301</v>
      </c>
      <c r="F50" s="48">
        <v>181434.23378106</v>
      </c>
      <c r="G50" s="48">
        <v>180621.54265385901</v>
      </c>
      <c r="H50" s="48">
        <v>183477.909385401</v>
      </c>
      <c r="I50" s="48">
        <v>191330.59443224201</v>
      </c>
      <c r="J50" s="48">
        <v>217318.265365231</v>
      </c>
      <c r="K50" s="48">
        <v>221253.90214753099</v>
      </c>
      <c r="L50" s="48">
        <v>218137.66966336401</v>
      </c>
    </row>
    <row r="51" spans="2:12" x14ac:dyDescent="0.45">
      <c r="B51" s="45" t="s">
        <v>52</v>
      </c>
      <c r="C51" s="48">
        <v>228.17720029500799</v>
      </c>
      <c r="D51" s="48">
        <v>228.32729758869399</v>
      </c>
      <c r="E51" s="48">
        <v>214.818615412127</v>
      </c>
      <c r="F51" s="48">
        <v>220.42806060462999</v>
      </c>
      <c r="G51" s="48">
        <v>220.46773646258299</v>
      </c>
      <c r="H51" s="48">
        <v>225.40562046649799</v>
      </c>
      <c r="I51" s="48">
        <v>235.88154218222499</v>
      </c>
      <c r="J51" s="48">
        <v>284.84252968461197</v>
      </c>
      <c r="K51" s="48">
        <v>282.02629024772398</v>
      </c>
      <c r="L51" s="48">
        <v>280.34087124577297</v>
      </c>
    </row>
    <row r="52" spans="2:12" x14ac:dyDescent="0.45">
      <c r="B52" s="45" t="s">
        <v>53</v>
      </c>
      <c r="C52" s="48">
        <v>96.267990382364303</v>
      </c>
      <c r="D52" s="48">
        <v>95.884642059148106</v>
      </c>
      <c r="E52" s="48">
        <v>89.914433007987995</v>
      </c>
      <c r="F52" s="48">
        <v>92.302473085371304</v>
      </c>
      <c r="G52" s="48">
        <v>91.820906019441907</v>
      </c>
      <c r="H52" s="48">
        <v>93.469149705640305</v>
      </c>
      <c r="I52" s="48">
        <v>97.643247380394001</v>
      </c>
      <c r="J52" s="48">
        <v>119.357608493238</v>
      </c>
      <c r="K52" s="48">
        <v>116.13759864460501</v>
      </c>
      <c r="L52" s="48">
        <v>114.376792913952</v>
      </c>
    </row>
    <row r="53" spans="2:12" x14ac:dyDescent="0.45">
      <c r="B53" s="45" t="s">
        <v>54</v>
      </c>
      <c r="C53" s="48">
        <v>782.20055964119797</v>
      </c>
      <c r="D53" s="48">
        <v>781.44670740488095</v>
      </c>
      <c r="E53" s="48">
        <v>734.50656935723305</v>
      </c>
      <c r="F53" s="48">
        <v>753.90307367086405</v>
      </c>
      <c r="G53" s="48">
        <v>750.62581574782996</v>
      </c>
      <c r="H53" s="48">
        <v>765.36240921984802</v>
      </c>
      <c r="I53" s="48">
        <v>800.16342178647801</v>
      </c>
      <c r="J53" s="48">
        <v>995.10979132683201</v>
      </c>
      <c r="K53" s="48">
        <v>966.18607180416404</v>
      </c>
      <c r="L53" s="48">
        <v>949.784590005013</v>
      </c>
    </row>
    <row r="54" spans="2:12" x14ac:dyDescent="0.45">
      <c r="B54" s="45" t="s">
        <v>55</v>
      </c>
      <c r="C54" s="48">
        <v>391.10027982059898</v>
      </c>
      <c r="D54" s="48">
        <v>390.72335370244002</v>
      </c>
      <c r="E54" s="48">
        <v>415.63378277117801</v>
      </c>
      <c r="F54" s="48">
        <v>419.94186890017397</v>
      </c>
      <c r="G54" s="48">
        <v>427.64952697693002</v>
      </c>
      <c r="H54" s="48">
        <v>437.19930918732399</v>
      </c>
      <c r="I54" s="48">
        <v>456.84702159992298</v>
      </c>
      <c r="J54" s="48">
        <v>572.67389433590699</v>
      </c>
      <c r="K54" s="48">
        <v>551.49949944356399</v>
      </c>
      <c r="L54" s="48">
        <v>544.436704337219</v>
      </c>
    </row>
    <row r="56" spans="2:12" x14ac:dyDescent="0.45">
      <c r="B56" s="67" t="s">
        <v>61</v>
      </c>
    </row>
    <row r="57" spans="2:12" ht="16" thickBot="1" x14ac:dyDescent="0.5">
      <c r="B57" s="68" t="s">
        <v>64</v>
      </c>
      <c r="C57" s="18">
        <v>2013</v>
      </c>
      <c r="D57" s="18">
        <v>2014</v>
      </c>
      <c r="E57" s="18">
        <v>2015</v>
      </c>
      <c r="F57" s="18">
        <v>2016</v>
      </c>
      <c r="G57" s="18">
        <v>2017</v>
      </c>
      <c r="H57" s="18">
        <v>2018</v>
      </c>
      <c r="I57" s="18">
        <v>2019</v>
      </c>
      <c r="J57" s="18">
        <v>2020</v>
      </c>
      <c r="K57" s="18">
        <v>2021</v>
      </c>
      <c r="L57" s="18">
        <v>2022</v>
      </c>
    </row>
    <row r="58" spans="2:12" ht="16" thickTop="1" x14ac:dyDescent="0.45">
      <c r="B58" s="45" t="s">
        <v>50</v>
      </c>
      <c r="C58" s="48">
        <v>3344.6709788917901</v>
      </c>
      <c r="D58" s="48">
        <v>3338.9344380458601</v>
      </c>
      <c r="E58" s="48">
        <v>3190.1765303177399</v>
      </c>
      <c r="F58" s="48">
        <v>3251.39904515236</v>
      </c>
      <c r="G58" s="48">
        <v>3282.2160926684001</v>
      </c>
      <c r="H58" s="48">
        <v>3331.54097514774</v>
      </c>
      <c r="I58" s="48">
        <v>3547.3434274616502</v>
      </c>
      <c r="J58" s="48">
        <v>4834.7339517053997</v>
      </c>
      <c r="K58" s="48">
        <v>4585.2835514870303</v>
      </c>
      <c r="L58" s="48">
        <v>4495.73769409342</v>
      </c>
    </row>
    <row r="59" spans="2:12" x14ac:dyDescent="0.45">
      <c r="B59" s="45" t="s">
        <v>51</v>
      </c>
      <c r="C59" s="48">
        <v>160438.14226853501</v>
      </c>
      <c r="D59" s="48">
        <v>159691.55061962301</v>
      </c>
      <c r="E59" s="48">
        <v>153191.58543964601</v>
      </c>
      <c r="F59" s="48">
        <v>154873.50298643901</v>
      </c>
      <c r="G59" s="48">
        <v>152397.37809905401</v>
      </c>
      <c r="H59" s="48">
        <v>152421.76040955199</v>
      </c>
      <c r="I59" s="48">
        <v>159434.733564689</v>
      </c>
      <c r="J59" s="48">
        <v>180473.69794231799</v>
      </c>
      <c r="K59" s="48">
        <v>176517.22702963601</v>
      </c>
      <c r="L59" s="48">
        <v>187368.695111476</v>
      </c>
    </row>
    <row r="60" spans="2:12" x14ac:dyDescent="0.45">
      <c r="B60" s="45" t="s">
        <v>52</v>
      </c>
      <c r="C60" s="48">
        <v>254.47786829117999</v>
      </c>
      <c r="D60" s="48">
        <v>254.953049247308</v>
      </c>
      <c r="E60" s="48">
        <v>241.66855370419299</v>
      </c>
      <c r="F60" s="48">
        <v>245.08188391875399</v>
      </c>
      <c r="G60" s="48">
        <v>248.20449350812899</v>
      </c>
      <c r="H60" s="48">
        <v>250.975445695926</v>
      </c>
      <c r="I60" s="48">
        <v>267.774973719424</v>
      </c>
      <c r="J60" s="48">
        <v>335.86719180561602</v>
      </c>
      <c r="K60" s="48">
        <v>320.11887442508601</v>
      </c>
      <c r="L60" s="48">
        <v>325.14935567172398</v>
      </c>
    </row>
    <row r="61" spans="2:12" x14ac:dyDescent="0.45">
      <c r="B61" s="45" t="s">
        <v>53</v>
      </c>
      <c r="C61" s="48">
        <v>94.121794289008506</v>
      </c>
      <c r="D61" s="48">
        <v>94.010019553065902</v>
      </c>
      <c r="E61" s="48">
        <v>89.350302176731901</v>
      </c>
      <c r="F61" s="48">
        <v>90.474234494750405</v>
      </c>
      <c r="G61" s="48">
        <v>91.667598080935704</v>
      </c>
      <c r="H61" s="48">
        <v>92.699983712068899</v>
      </c>
      <c r="I61" s="48">
        <v>98.866788489008897</v>
      </c>
      <c r="J61" s="48">
        <v>120.86885828614599</v>
      </c>
      <c r="K61" s="48">
        <v>116.058374892318</v>
      </c>
      <c r="L61" s="48">
        <v>118.175960897286</v>
      </c>
    </row>
    <row r="62" spans="2:12" x14ac:dyDescent="0.45">
      <c r="B62" s="45" t="s">
        <v>54</v>
      </c>
      <c r="C62" s="48">
        <v>763.43360487354096</v>
      </c>
      <c r="D62" s="48">
        <v>764.85914774192304</v>
      </c>
      <c r="E62" s="48">
        <v>725.00566111257797</v>
      </c>
      <c r="F62" s="48">
        <v>735.24565175626299</v>
      </c>
      <c r="G62" s="48">
        <v>744.61348052438802</v>
      </c>
      <c r="H62" s="48">
        <v>752.92633708777805</v>
      </c>
      <c r="I62" s="48">
        <v>803.32492115827301</v>
      </c>
      <c r="J62" s="48">
        <v>1007.60157541685</v>
      </c>
      <c r="K62" s="48">
        <v>960.35662327525802</v>
      </c>
      <c r="L62" s="48">
        <v>975.44806701517302</v>
      </c>
    </row>
    <row r="63" spans="2:12" x14ac:dyDescent="0.45">
      <c r="B63" s="45" t="s">
        <v>55</v>
      </c>
      <c r="C63" s="48">
        <v>381.71680243677002</v>
      </c>
      <c r="D63" s="48">
        <v>382.42957387096101</v>
      </c>
      <c r="E63" s="48">
        <v>396.20201471041401</v>
      </c>
      <c r="F63" s="48">
        <v>397.70449211290401</v>
      </c>
      <c r="G63" s="48">
        <v>411.44282455226198</v>
      </c>
      <c r="H63" s="48">
        <v>416.69824746305397</v>
      </c>
      <c r="I63" s="48">
        <v>444.25520721800802</v>
      </c>
      <c r="J63" s="48">
        <v>562.41658349836098</v>
      </c>
      <c r="K63" s="48">
        <v>535.18003884039797</v>
      </c>
      <c r="L63" s="48">
        <v>544.61133219487499</v>
      </c>
    </row>
    <row r="65" spans="2:12" ht="16" thickBot="1" x14ac:dyDescent="0.5">
      <c r="B65" s="68" t="s">
        <v>63</v>
      </c>
      <c r="C65" s="18">
        <v>2013</v>
      </c>
      <c r="D65" s="18">
        <v>2014</v>
      </c>
      <c r="E65" s="18">
        <v>2015</v>
      </c>
      <c r="F65" s="18">
        <v>2016</v>
      </c>
      <c r="G65" s="18">
        <v>2017</v>
      </c>
      <c r="H65" s="18">
        <v>2018</v>
      </c>
      <c r="I65" s="18">
        <v>2019</v>
      </c>
      <c r="J65" s="18">
        <v>2020</v>
      </c>
      <c r="K65" s="18">
        <v>2021</v>
      </c>
      <c r="L65" s="18">
        <v>2022</v>
      </c>
    </row>
    <row r="66" spans="2:12" ht="16" thickTop="1" x14ac:dyDescent="0.45">
      <c r="B66" s="45" t="s">
        <v>50</v>
      </c>
      <c r="C66" s="48">
        <v>3443.6914569947899</v>
      </c>
      <c r="D66" s="48">
        <v>3433.30747732894</v>
      </c>
      <c r="E66" s="48">
        <v>3275.7276165705098</v>
      </c>
      <c r="F66" s="48">
        <v>3346.73928040284</v>
      </c>
      <c r="G66" s="48">
        <v>3353.6345347820302</v>
      </c>
      <c r="H66" s="48">
        <v>3394.0826039294798</v>
      </c>
      <c r="I66" s="48">
        <v>3584.7714284845501</v>
      </c>
      <c r="J66" s="48">
        <v>4867.7167893841297</v>
      </c>
      <c r="K66" s="48">
        <v>4585.2873725598301</v>
      </c>
      <c r="L66" s="48">
        <v>4446.7310127240398</v>
      </c>
    </row>
    <row r="67" spans="2:12" x14ac:dyDescent="0.45">
      <c r="B67" s="45" t="s">
        <v>51</v>
      </c>
      <c r="C67" s="48">
        <v>165187.985124125</v>
      </c>
      <c r="D67" s="48">
        <v>164205.13938856599</v>
      </c>
      <c r="E67" s="48">
        <v>157299.73005628301</v>
      </c>
      <c r="F67" s="48">
        <v>159414.83304274399</v>
      </c>
      <c r="G67" s="48">
        <v>155713.42525096101</v>
      </c>
      <c r="H67" s="48">
        <v>155283.11052618199</v>
      </c>
      <c r="I67" s="48">
        <v>161116.928562994</v>
      </c>
      <c r="J67" s="48">
        <v>181704.90006098099</v>
      </c>
      <c r="K67" s="48">
        <v>176517.37412744801</v>
      </c>
      <c r="L67" s="48">
        <v>185326.2454481</v>
      </c>
    </row>
    <row r="68" spans="2:12" x14ac:dyDescent="0.45">
      <c r="B68" s="45" t="s">
        <v>52</v>
      </c>
      <c r="C68" s="48">
        <v>239.613158574523</v>
      </c>
      <c r="D68" s="48">
        <v>240.73172556473401</v>
      </c>
      <c r="E68" s="48">
        <v>228.18903650146299</v>
      </c>
      <c r="F68" s="48">
        <v>232.62223268984999</v>
      </c>
      <c r="G68" s="48">
        <v>234.49226314248099</v>
      </c>
      <c r="H68" s="48">
        <v>236.810574422332</v>
      </c>
      <c r="I68" s="48">
        <v>251.55041583169199</v>
      </c>
      <c r="J68" s="48">
        <v>308.07553145697102</v>
      </c>
      <c r="K68" s="48">
        <v>295.36362392590502</v>
      </c>
      <c r="L68" s="48">
        <v>295.53595559873997</v>
      </c>
    </row>
    <row r="69" spans="2:12" x14ac:dyDescent="0.45">
      <c r="B69" s="45" t="s">
        <v>53</v>
      </c>
      <c r="C69" s="48">
        <v>96.908312044933894</v>
      </c>
      <c r="D69" s="48">
        <v>96.667158060246905</v>
      </c>
      <c r="E69" s="48">
        <v>91.746412653875694</v>
      </c>
      <c r="F69" s="48">
        <v>93.1271954758693</v>
      </c>
      <c r="G69" s="48">
        <v>93.662212957714303</v>
      </c>
      <c r="H69" s="48">
        <v>94.440201831144194</v>
      </c>
      <c r="I69" s="48">
        <v>99.909931431429101</v>
      </c>
      <c r="J69" s="48">
        <v>121.693432703908</v>
      </c>
      <c r="K69" s="48">
        <v>116.058471607711</v>
      </c>
      <c r="L69" s="48">
        <v>116.887760371525</v>
      </c>
    </row>
    <row r="70" spans="2:12" x14ac:dyDescent="0.45">
      <c r="B70" s="45" t="s">
        <v>54</v>
      </c>
      <c r="C70" s="48">
        <v>786.03539770505199</v>
      </c>
      <c r="D70" s="48">
        <v>786.47744655407803</v>
      </c>
      <c r="E70" s="48">
        <v>744.44816570695798</v>
      </c>
      <c r="F70" s="48">
        <v>756.80513812870402</v>
      </c>
      <c r="G70" s="48">
        <v>760.81568453973205</v>
      </c>
      <c r="H70" s="48">
        <v>767.06070908722495</v>
      </c>
      <c r="I70" s="48">
        <v>811.800797989952</v>
      </c>
      <c r="J70" s="48">
        <v>1014.47549227324</v>
      </c>
      <c r="K70" s="48">
        <v>960.35742357311005</v>
      </c>
      <c r="L70" s="48">
        <v>964.81500168411606</v>
      </c>
    </row>
    <row r="71" spans="2:12" x14ac:dyDescent="0.45">
      <c r="B71" s="45" t="s">
        <v>55</v>
      </c>
      <c r="C71" s="48">
        <v>393.017698852526</v>
      </c>
      <c r="D71" s="48">
        <v>393.23872327703901</v>
      </c>
      <c r="E71" s="48">
        <v>406.82697932033</v>
      </c>
      <c r="F71" s="48">
        <v>409.36631501180301</v>
      </c>
      <c r="G71" s="48">
        <v>420.39549699025002</v>
      </c>
      <c r="H71" s="48">
        <v>424.52074981294101</v>
      </c>
      <c r="I71" s="48">
        <v>448.942541469736</v>
      </c>
      <c r="J71" s="48">
        <v>566.25342231237903</v>
      </c>
      <c r="K71" s="48">
        <v>535.18048482413496</v>
      </c>
      <c r="L71" s="48">
        <v>538.67468823495403</v>
      </c>
    </row>
    <row r="73" spans="2:12" ht="16" thickBot="1" x14ac:dyDescent="0.5">
      <c r="B73" s="69" t="s">
        <v>0</v>
      </c>
      <c r="C73" s="80" t="s">
        <v>11</v>
      </c>
      <c r="D73" s="80"/>
      <c r="E73" s="80"/>
      <c r="F73" s="80"/>
      <c r="G73" s="80"/>
      <c r="H73" s="80"/>
    </row>
    <row r="74" spans="2:12" ht="16.5" thickTop="1" thickBot="1" x14ac:dyDescent="0.5">
      <c r="B74" s="69"/>
      <c r="C74" s="79" t="s">
        <v>50</v>
      </c>
      <c r="D74" s="79"/>
      <c r="E74" s="79"/>
      <c r="F74" s="79" t="s">
        <v>66</v>
      </c>
      <c r="G74" s="79"/>
      <c r="H74" s="79"/>
    </row>
    <row r="75" spans="2:12" ht="16.5" thickTop="1" thickBot="1" x14ac:dyDescent="0.5">
      <c r="B75" s="69"/>
      <c r="C75" s="46">
        <v>2012</v>
      </c>
      <c r="D75" s="46">
        <v>2021</v>
      </c>
      <c r="E75" s="46" t="s">
        <v>44</v>
      </c>
      <c r="F75" s="46">
        <v>2012</v>
      </c>
      <c r="G75" s="46">
        <v>2021</v>
      </c>
      <c r="H75" s="46" t="s">
        <v>44</v>
      </c>
    </row>
    <row r="76" spans="2:12" ht="16" thickTop="1" x14ac:dyDescent="0.45">
      <c r="B76" s="45" t="s">
        <v>67</v>
      </c>
      <c r="C76" s="21">
        <f>C15</f>
        <v>6404.5319566484804</v>
      </c>
      <c r="D76" s="21">
        <f>L15</f>
        <v>7433.2744979093504</v>
      </c>
      <c r="E76" s="22">
        <f>(D76-C76)/C76</f>
        <v>0.16062727896812859</v>
      </c>
      <c r="F76" s="21">
        <f>C16</f>
        <v>242489.83501672099</v>
      </c>
      <c r="G76" s="21">
        <f>L16</f>
        <v>274151.64684464899</v>
      </c>
      <c r="H76" s="22">
        <f>(G76-F76)/F76</f>
        <v>0.13056964563378398</v>
      </c>
    </row>
    <row r="77" spans="2:12" x14ac:dyDescent="0.45">
      <c r="B77" s="45" t="s">
        <v>68</v>
      </c>
      <c r="C77" s="21">
        <f>C32</f>
        <v>5679.4720086100397</v>
      </c>
      <c r="D77" s="21">
        <f>L24</f>
        <v>6852.0015238399401</v>
      </c>
      <c r="E77" s="22">
        <f>(D77-C77)/C77</f>
        <v>0.20645044353636288</v>
      </c>
      <c r="F77" s="21">
        <f>C25</f>
        <v>224096.19428501101</v>
      </c>
      <c r="G77" s="21">
        <f>L25</f>
        <v>262253.49723460502</v>
      </c>
      <c r="H77" s="22">
        <f>(G77-F77)/F77</f>
        <v>0.17027198106302791</v>
      </c>
    </row>
    <row r="78" spans="2:12" x14ac:dyDescent="0.45">
      <c r="B78" s="45" t="s">
        <v>69</v>
      </c>
      <c r="C78" s="21">
        <f>C49</f>
        <v>4102.9264896746699</v>
      </c>
      <c r="D78" s="21">
        <f>L49</f>
        <v>4900.3169161493997</v>
      </c>
      <c r="E78" s="22">
        <f>(D78-C78)/C78</f>
        <v>0.19434674944370173</v>
      </c>
      <c r="F78" s="21">
        <f>C42</f>
        <v>189190.536114877</v>
      </c>
      <c r="G78" s="21">
        <f>L50</f>
        <v>218137.66966336401</v>
      </c>
      <c r="H78" s="22">
        <f>(G78-F78)/F78</f>
        <v>0.15300518801273563</v>
      </c>
    </row>
    <row r="79" spans="2:12" x14ac:dyDescent="0.45">
      <c r="B79" s="45" t="s">
        <v>70</v>
      </c>
      <c r="C79" s="21">
        <f>C66</f>
        <v>3443.6914569947899</v>
      </c>
      <c r="D79" s="21">
        <f>L58</f>
        <v>4495.73769409342</v>
      </c>
      <c r="E79" s="22">
        <f>(D79-C79)/C79</f>
        <v>0.30549956354589342</v>
      </c>
      <c r="F79" s="21">
        <f>C67</f>
        <v>165187.985124125</v>
      </c>
      <c r="G79" s="21">
        <f>L67</f>
        <v>185326.2454481</v>
      </c>
      <c r="H79" s="22">
        <f>(G79-F79)/F79</f>
        <v>0.1219111687138915</v>
      </c>
    </row>
    <row r="81" spans="2:12" ht="16" thickBot="1" x14ac:dyDescent="0.5">
      <c r="B81" s="78"/>
      <c r="C81" s="78"/>
      <c r="D81" s="78"/>
      <c r="E81" s="78"/>
    </row>
    <row r="82" spans="2:12" ht="16.5" thickTop="1" thickBot="1" x14ac:dyDescent="0.5">
      <c r="B82" s="70" t="s">
        <v>50</v>
      </c>
      <c r="C82" s="18">
        <v>2012</v>
      </c>
      <c r="D82" s="18">
        <v>2013</v>
      </c>
      <c r="E82" s="18">
        <v>2014</v>
      </c>
      <c r="F82" s="18">
        <v>2015</v>
      </c>
      <c r="G82" s="18">
        <v>2016</v>
      </c>
      <c r="H82" s="18">
        <v>2017</v>
      </c>
      <c r="I82" s="18">
        <v>2018</v>
      </c>
      <c r="J82" s="18">
        <v>2019</v>
      </c>
      <c r="K82" s="18">
        <v>2020</v>
      </c>
      <c r="L82" s="18">
        <v>2021</v>
      </c>
    </row>
    <row r="83" spans="2:12" ht="16" thickTop="1" x14ac:dyDescent="0.45">
      <c r="B83" s="45" t="s">
        <v>67</v>
      </c>
      <c r="C83" s="58">
        <f t="shared" ref="C83:L83" si="0">C15</f>
        <v>6404.5319566484804</v>
      </c>
      <c r="D83" s="58">
        <f t="shared" si="0"/>
        <v>6190.9732286429098</v>
      </c>
      <c r="E83" s="58">
        <f t="shared" si="0"/>
        <v>5668.2302536752904</v>
      </c>
      <c r="F83" s="58">
        <f t="shared" si="0"/>
        <v>5766.8009641407698</v>
      </c>
      <c r="G83" s="58">
        <f t="shared" si="0"/>
        <v>5626.3827058721799</v>
      </c>
      <c r="H83" s="58">
        <f t="shared" si="0"/>
        <v>5864.2916674693597</v>
      </c>
      <c r="I83" s="58">
        <f t="shared" si="0"/>
        <v>5951.7279988772698</v>
      </c>
      <c r="J83" s="58">
        <f t="shared" si="0"/>
        <v>7862.7804262987502</v>
      </c>
      <c r="K83" s="58">
        <f t="shared" si="0"/>
        <v>7715.1031516916601</v>
      </c>
      <c r="L83" s="58">
        <f t="shared" si="0"/>
        <v>7433.2744979093504</v>
      </c>
    </row>
    <row r="84" spans="2:12" x14ac:dyDescent="0.45">
      <c r="B84" s="45" t="s">
        <v>68</v>
      </c>
      <c r="C84" s="58">
        <f t="shared" ref="C84:L84" si="1">C32</f>
        <v>5679.4720086100397</v>
      </c>
      <c r="D84" s="58">
        <f t="shared" si="1"/>
        <v>5796.5572053989699</v>
      </c>
      <c r="E84" s="58">
        <f t="shared" si="1"/>
        <v>5413.6601606948798</v>
      </c>
      <c r="F84" s="58">
        <f t="shared" si="1"/>
        <v>5505.8685126374903</v>
      </c>
      <c r="G84" s="58">
        <f t="shared" si="1"/>
        <v>5304.6455392100797</v>
      </c>
      <c r="H84" s="58">
        <f t="shared" si="1"/>
        <v>5454.1539230047301</v>
      </c>
      <c r="I84" s="58">
        <f t="shared" si="1"/>
        <v>5675.8020222933101</v>
      </c>
      <c r="J84" s="58">
        <f t="shared" si="1"/>
        <v>7371.4252227817497</v>
      </c>
      <c r="K84" s="58">
        <f t="shared" si="1"/>
        <v>7150.5423852663998</v>
      </c>
      <c r="L84" s="58">
        <f t="shared" si="1"/>
        <v>6777.3099207549803</v>
      </c>
    </row>
    <row r="85" spans="2:12" x14ac:dyDescent="0.45">
      <c r="B85" s="45" t="s">
        <v>69</v>
      </c>
      <c r="C85" s="58">
        <f t="shared" ref="C85:L85" si="2">C49</f>
        <v>4102.9264896746699</v>
      </c>
      <c r="D85" s="58">
        <f t="shared" si="2"/>
        <v>4088.3760778895198</v>
      </c>
      <c r="E85" s="58">
        <f t="shared" si="2"/>
        <v>3817.04875542115</v>
      </c>
      <c r="F85" s="58">
        <f t="shared" si="2"/>
        <v>3847.4984727721899</v>
      </c>
      <c r="G85" s="58">
        <f t="shared" si="2"/>
        <v>3813.2648867203502</v>
      </c>
      <c r="H85" s="58">
        <f t="shared" si="2"/>
        <v>3938.2176641568099</v>
      </c>
      <c r="I85" s="58">
        <f t="shared" si="2"/>
        <v>4063.2123371835301</v>
      </c>
      <c r="J85" s="58">
        <f t="shared" si="2"/>
        <v>5513.51368967506</v>
      </c>
      <c r="K85" s="58">
        <f t="shared" si="2"/>
        <v>5387.7904454914897</v>
      </c>
      <c r="L85" s="58">
        <f t="shared" si="2"/>
        <v>4900.3169161493997</v>
      </c>
    </row>
    <row r="86" spans="2:12" ht="16" thickBot="1" x14ac:dyDescent="0.5">
      <c r="B86" s="45" t="s">
        <v>70</v>
      </c>
      <c r="C86" s="58">
        <f>C66</f>
        <v>3443.6914569947899</v>
      </c>
      <c r="D86" s="58">
        <f t="shared" ref="D86:L86" si="3">D66</f>
        <v>3433.30747732894</v>
      </c>
      <c r="E86" s="58">
        <f t="shared" si="3"/>
        <v>3275.7276165705098</v>
      </c>
      <c r="F86" s="58">
        <f t="shared" si="3"/>
        <v>3346.73928040284</v>
      </c>
      <c r="G86" s="58">
        <f t="shared" si="3"/>
        <v>3353.6345347820302</v>
      </c>
      <c r="H86" s="58">
        <f t="shared" si="3"/>
        <v>3394.0826039294798</v>
      </c>
      <c r="I86" s="58">
        <f t="shared" si="3"/>
        <v>3584.7714284845501</v>
      </c>
      <c r="J86" s="58">
        <f t="shared" si="3"/>
        <v>4867.7167893841297</v>
      </c>
      <c r="K86" s="58">
        <f t="shared" si="3"/>
        <v>4585.2873725598301</v>
      </c>
      <c r="L86" s="58">
        <f t="shared" si="3"/>
        <v>4446.7310127240398</v>
      </c>
    </row>
    <row r="87" spans="2:12" ht="16.5" thickTop="1" thickBot="1" x14ac:dyDescent="0.5">
      <c r="B87" s="70" t="s">
        <v>66</v>
      </c>
      <c r="C87" s="18"/>
      <c r="D87" s="18"/>
      <c r="E87" s="18">
        <v>2014</v>
      </c>
      <c r="F87" s="18">
        <v>2015</v>
      </c>
      <c r="G87" s="18">
        <v>2016</v>
      </c>
      <c r="H87" s="18">
        <v>2017</v>
      </c>
      <c r="I87" s="18">
        <v>2018</v>
      </c>
      <c r="J87" s="18">
        <v>2019</v>
      </c>
      <c r="K87" s="18">
        <v>2020</v>
      </c>
      <c r="L87" s="18">
        <v>2021</v>
      </c>
    </row>
    <row r="88" spans="2:12" ht="16" thickTop="1" x14ac:dyDescent="0.45">
      <c r="B88" s="45" t="s">
        <v>67</v>
      </c>
      <c r="C88" s="58">
        <f t="shared" ref="C88:L88" si="4">C16</f>
        <v>242489.83501672099</v>
      </c>
      <c r="D88" s="58">
        <f t="shared" si="4"/>
        <v>242765.18426359299</v>
      </c>
      <c r="E88" s="58">
        <f t="shared" si="4"/>
        <v>220847.08441206501</v>
      </c>
      <c r="F88" s="58">
        <f t="shared" si="4"/>
        <v>229306.32838122401</v>
      </c>
      <c r="G88" s="58">
        <f t="shared" si="4"/>
        <v>222618.43887277</v>
      </c>
      <c r="H88" s="58">
        <f t="shared" si="4"/>
        <v>233798.46990456901</v>
      </c>
      <c r="I88" s="58">
        <f t="shared" si="4"/>
        <v>240023.154401015</v>
      </c>
      <c r="J88" s="58">
        <f t="shared" si="4"/>
        <v>272877.74482122099</v>
      </c>
      <c r="K88" s="58">
        <f t="shared" si="4"/>
        <v>283174.99922768102</v>
      </c>
      <c r="L88" s="58">
        <f t="shared" si="4"/>
        <v>274151.64684464899</v>
      </c>
    </row>
    <row r="89" spans="2:12" x14ac:dyDescent="0.45">
      <c r="B89" s="45" t="s">
        <v>68</v>
      </c>
      <c r="C89" s="58">
        <f t="shared" ref="C89:L89" si="5">C33</f>
        <v>230730.66220105</v>
      </c>
      <c r="D89" s="58">
        <f t="shared" si="5"/>
        <v>233543.86906115801</v>
      </c>
      <c r="E89" s="58">
        <f t="shared" si="5"/>
        <v>219028.430564835</v>
      </c>
      <c r="F89" s="58">
        <f t="shared" si="5"/>
        <v>225881.593074918</v>
      </c>
      <c r="G89" s="58">
        <f t="shared" si="5"/>
        <v>220781.60377286799</v>
      </c>
      <c r="H89" s="58">
        <f t="shared" si="5"/>
        <v>227576.12147648801</v>
      </c>
      <c r="I89" s="58">
        <f t="shared" si="5"/>
        <v>232997.35790612901</v>
      </c>
      <c r="J89" s="58">
        <f t="shared" si="5"/>
        <v>256265.60242050499</v>
      </c>
      <c r="K89" s="58">
        <f t="shared" si="5"/>
        <v>264094.01910461998</v>
      </c>
      <c r="L89" s="58">
        <f t="shared" si="5"/>
        <v>259394.750917205</v>
      </c>
    </row>
    <row r="90" spans="2:12" x14ac:dyDescent="0.45">
      <c r="B90" s="45" t="s">
        <v>69</v>
      </c>
      <c r="C90" s="58">
        <f t="shared" ref="C90:L90" si="6">C50</f>
        <v>194791.60643147599</v>
      </c>
      <c r="D90" s="58">
        <f t="shared" si="6"/>
        <v>194655.629170061</v>
      </c>
      <c r="E90" s="58">
        <f t="shared" si="6"/>
        <v>179242.16065207301</v>
      </c>
      <c r="F90" s="58">
        <f t="shared" si="6"/>
        <v>181434.23378106</v>
      </c>
      <c r="G90" s="58">
        <f t="shared" si="6"/>
        <v>180621.54265385901</v>
      </c>
      <c r="H90" s="58">
        <f t="shared" si="6"/>
        <v>183477.909385401</v>
      </c>
      <c r="I90" s="58">
        <f t="shared" si="6"/>
        <v>191330.59443224201</v>
      </c>
      <c r="J90" s="58">
        <f t="shared" si="6"/>
        <v>217318.265365231</v>
      </c>
      <c r="K90" s="58">
        <f t="shared" si="6"/>
        <v>221253.90214753099</v>
      </c>
      <c r="L90" s="58">
        <f t="shared" si="6"/>
        <v>218137.66966336401</v>
      </c>
    </row>
    <row r="91" spans="2:12" x14ac:dyDescent="0.45">
      <c r="B91" s="45" t="s">
        <v>70</v>
      </c>
      <c r="C91" s="58">
        <f>C67</f>
        <v>165187.985124125</v>
      </c>
      <c r="D91" s="58">
        <f t="shared" ref="D91:L91" si="7">D67</f>
        <v>164205.13938856599</v>
      </c>
      <c r="E91" s="58">
        <f t="shared" si="7"/>
        <v>157299.73005628301</v>
      </c>
      <c r="F91" s="58">
        <f t="shared" si="7"/>
        <v>159414.83304274399</v>
      </c>
      <c r="G91" s="58">
        <f t="shared" si="7"/>
        <v>155713.42525096101</v>
      </c>
      <c r="H91" s="58">
        <f t="shared" si="7"/>
        <v>155283.11052618199</v>
      </c>
      <c r="I91" s="58">
        <f t="shared" si="7"/>
        <v>161116.928562994</v>
      </c>
      <c r="J91" s="58">
        <f t="shared" si="7"/>
        <v>181704.90006098099</v>
      </c>
      <c r="K91" s="58">
        <f t="shared" si="7"/>
        <v>176517.37412744801</v>
      </c>
      <c r="L91" s="58">
        <f t="shared" si="7"/>
        <v>185326.2454481</v>
      </c>
    </row>
    <row r="96" spans="2:12" x14ac:dyDescent="0.45">
      <c r="H96" s="78"/>
      <c r="I96" s="78"/>
      <c r="J96" s="78"/>
      <c r="K96" s="78"/>
    </row>
    <row r="111" spans="6:7" x14ac:dyDescent="0.45">
      <c r="F111" s="60"/>
      <c r="G111" s="60"/>
    </row>
    <row r="113" spans="1:5" x14ac:dyDescent="0.45">
      <c r="A113" s="59"/>
    </row>
    <row r="119" spans="1:5" x14ac:dyDescent="0.45">
      <c r="D119" s="60"/>
      <c r="E119" s="60"/>
    </row>
  </sheetData>
  <mergeCells count="7">
    <mergeCell ref="B2:J2"/>
    <mergeCell ref="B3:J3"/>
    <mergeCell ref="B81:E81"/>
    <mergeCell ref="H96:K96"/>
    <mergeCell ref="C74:E74"/>
    <mergeCell ref="F74:H74"/>
    <mergeCell ref="C73:H7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9"/>
  <sheetViews>
    <sheetView showGridLines="0" zoomScale="104" zoomScaleNormal="104" workbookViewId="0">
      <selection sqref="A1:XFD1048576"/>
    </sheetView>
  </sheetViews>
  <sheetFormatPr baseColWidth="10" defaultColWidth="9.1796875" defaultRowHeight="15.5" x14ac:dyDescent="0.45"/>
  <cols>
    <col min="1" max="1" width="4.7265625" style="19" customWidth="1"/>
    <col min="2" max="2" width="27.1796875" style="19" customWidth="1"/>
    <col min="3" max="3" width="11.54296875" style="19" customWidth="1"/>
    <col min="4" max="4" width="11.26953125" style="19" customWidth="1"/>
    <col min="5" max="5" width="11.54296875" style="19" customWidth="1"/>
    <col min="6" max="9" width="11.453125" style="19" customWidth="1"/>
    <col min="10" max="12" width="11.54296875" style="19" customWidth="1"/>
    <col min="13" max="13" width="9.1796875" style="19"/>
    <col min="14" max="14" width="9.26953125" style="19" bestFit="1" customWidth="1"/>
    <col min="15" max="16384" width="9.1796875" style="19"/>
  </cols>
  <sheetData>
    <row r="1" spans="2:14" s="15" customFormat="1" ht="15" customHeight="1" x14ac:dyDescent="0.25">
      <c r="B1" s="14"/>
    </row>
    <row r="2" spans="2:14" s="15" customFormat="1" ht="15" customHeight="1" x14ac:dyDescent="0.25">
      <c r="B2" s="74" t="s">
        <v>82</v>
      </c>
      <c r="C2" s="74"/>
      <c r="D2" s="74"/>
      <c r="E2" s="74"/>
      <c r="F2" s="74"/>
      <c r="G2" s="74"/>
      <c r="H2" s="74"/>
      <c r="I2" s="74"/>
      <c r="J2" s="74"/>
    </row>
    <row r="3" spans="2:14" s="15" customFormat="1" ht="15" customHeight="1" x14ac:dyDescent="0.25">
      <c r="B3" s="16"/>
    </row>
    <row r="4" spans="2:14" ht="19.899999999999999" customHeight="1" thickBot="1" x14ac:dyDescent="0.5">
      <c r="B4" s="61" t="s">
        <v>12</v>
      </c>
      <c r="C4" s="18">
        <v>2013</v>
      </c>
      <c r="D4" s="18">
        <v>2014</v>
      </c>
      <c r="E4" s="18">
        <v>2015</v>
      </c>
      <c r="F4" s="18">
        <v>2016</v>
      </c>
      <c r="G4" s="18">
        <v>2017</v>
      </c>
      <c r="H4" s="18">
        <v>2018</v>
      </c>
      <c r="I4" s="18">
        <v>2019</v>
      </c>
      <c r="J4" s="18">
        <v>2020</v>
      </c>
      <c r="K4" s="18">
        <v>2021</v>
      </c>
      <c r="L4" s="18">
        <v>2022</v>
      </c>
    </row>
    <row r="5" spans="2:14" ht="16" thickTop="1" x14ac:dyDescent="0.45">
      <c r="B5" s="24" t="s">
        <v>1</v>
      </c>
      <c r="C5" s="63">
        <v>4089422</v>
      </c>
      <c r="D5" s="63">
        <v>4186216</v>
      </c>
      <c r="E5" s="63">
        <v>4225724</v>
      </c>
      <c r="F5" s="63">
        <v>4181052</v>
      </c>
      <c r="G5" s="63">
        <v>4139430</v>
      </c>
      <c r="H5" s="63">
        <v>4231801</v>
      </c>
      <c r="I5" s="63">
        <v>4193377</v>
      </c>
      <c r="J5" s="63">
        <v>3722851</v>
      </c>
      <c r="K5" s="63">
        <v>3970861</v>
      </c>
      <c r="L5" s="63">
        <v>4140623</v>
      </c>
    </row>
    <row r="6" spans="2:14" x14ac:dyDescent="0.45">
      <c r="B6" s="24" t="s">
        <v>2</v>
      </c>
      <c r="C6" s="63">
        <v>33894970</v>
      </c>
      <c r="D6" s="63">
        <v>33868328</v>
      </c>
      <c r="E6" s="63">
        <v>34122097</v>
      </c>
      <c r="F6" s="63">
        <v>33692471</v>
      </c>
      <c r="G6" s="63">
        <v>33375600</v>
      </c>
      <c r="H6" s="63">
        <v>34046086</v>
      </c>
      <c r="I6" s="63">
        <v>33536310</v>
      </c>
      <c r="J6" s="63">
        <v>31108970</v>
      </c>
      <c r="K6" s="63">
        <v>32681574</v>
      </c>
      <c r="L6" s="63">
        <v>33404708</v>
      </c>
    </row>
    <row r="7" spans="2:14" x14ac:dyDescent="0.45">
      <c r="B7" s="24" t="s">
        <v>3</v>
      </c>
      <c r="C7" s="63">
        <v>77591542</v>
      </c>
      <c r="D7" s="63">
        <v>79135675</v>
      </c>
      <c r="E7" s="63">
        <v>80103259</v>
      </c>
      <c r="F7" s="63">
        <v>79507529</v>
      </c>
      <c r="G7" s="63">
        <v>80103723</v>
      </c>
      <c r="H7" s="63">
        <v>83070816</v>
      </c>
      <c r="I7" s="63">
        <v>83086916</v>
      </c>
      <c r="J7" s="63">
        <v>73435130</v>
      </c>
      <c r="K7" s="63">
        <v>83482186</v>
      </c>
      <c r="L7" s="63">
        <v>87558037</v>
      </c>
      <c r="N7" s="22" t="e">
        <v>#REF!</v>
      </c>
    </row>
    <row r="8" spans="2:14" x14ac:dyDescent="0.45">
      <c r="B8" s="24" t="s">
        <v>4</v>
      </c>
      <c r="C8" s="63">
        <v>1205838</v>
      </c>
      <c r="D8" s="63">
        <v>1262556</v>
      </c>
      <c r="E8" s="63">
        <v>1302159</v>
      </c>
      <c r="F8" s="63">
        <v>1293715</v>
      </c>
      <c r="G8" s="63">
        <v>1314178</v>
      </c>
      <c r="H8" s="63">
        <v>1337336</v>
      </c>
      <c r="I8" s="63">
        <v>1383541</v>
      </c>
      <c r="J8" s="63">
        <v>1057370</v>
      </c>
      <c r="K8" s="63">
        <v>1301309</v>
      </c>
      <c r="L8" s="63">
        <v>1372580</v>
      </c>
    </row>
    <row r="9" spans="2:14" x14ac:dyDescent="0.45">
      <c r="B9" s="24" t="s">
        <v>5</v>
      </c>
      <c r="C9" s="63">
        <v>20099003</v>
      </c>
      <c r="D9" s="63">
        <v>20678829</v>
      </c>
      <c r="E9" s="63">
        <v>21480570</v>
      </c>
      <c r="F9" s="63">
        <v>21957218</v>
      </c>
      <c r="G9" s="63">
        <v>22015987</v>
      </c>
      <c r="H9" s="63">
        <v>22652058</v>
      </c>
      <c r="I9" s="63">
        <v>22978995</v>
      </c>
      <c r="J9" s="63">
        <v>17225672</v>
      </c>
      <c r="K9" s="63">
        <v>20997528</v>
      </c>
      <c r="L9" s="63">
        <v>21721621</v>
      </c>
    </row>
    <row r="10" spans="2:14" x14ac:dyDescent="0.45">
      <c r="B10" s="24" t="s">
        <v>6</v>
      </c>
      <c r="C10" s="63">
        <v>4903586</v>
      </c>
      <c r="D10" s="63">
        <v>5132394</v>
      </c>
      <c r="E10" s="63">
        <v>5234793</v>
      </c>
      <c r="F10" s="63">
        <v>5391735</v>
      </c>
      <c r="G10" s="63">
        <v>5584109</v>
      </c>
      <c r="H10" s="63">
        <v>5877100</v>
      </c>
      <c r="I10" s="63">
        <v>6101363</v>
      </c>
      <c r="J10" s="63">
        <v>5347225</v>
      </c>
      <c r="K10" s="63">
        <v>6066291</v>
      </c>
      <c r="L10" s="63">
        <v>6501439</v>
      </c>
    </row>
    <row r="11" spans="2:14" x14ac:dyDescent="0.45">
      <c r="B11" s="24" t="s">
        <v>7</v>
      </c>
      <c r="C11" s="63">
        <v>92757</v>
      </c>
      <c r="D11" s="63">
        <v>98039</v>
      </c>
      <c r="E11" s="63">
        <v>102065</v>
      </c>
      <c r="F11" s="63">
        <v>107652</v>
      </c>
      <c r="G11" s="63">
        <v>106218</v>
      </c>
      <c r="H11" s="63">
        <v>112393</v>
      </c>
      <c r="I11" s="63">
        <v>118206</v>
      </c>
      <c r="J11" s="63">
        <v>160716</v>
      </c>
      <c r="K11" s="63">
        <v>121587</v>
      </c>
      <c r="L11" s="63">
        <v>128060</v>
      </c>
    </row>
    <row r="12" spans="2:14" x14ac:dyDescent="0.45"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2:14" ht="16" thickBot="1" x14ac:dyDescent="0.5">
      <c r="B13" s="61" t="s">
        <v>89</v>
      </c>
      <c r="C13" s="18">
        <v>2013</v>
      </c>
      <c r="D13" s="18">
        <v>2014</v>
      </c>
      <c r="E13" s="18">
        <v>2015</v>
      </c>
      <c r="F13" s="18">
        <v>2016</v>
      </c>
      <c r="G13" s="18">
        <v>2017</v>
      </c>
      <c r="H13" s="18">
        <v>2018</v>
      </c>
      <c r="I13" s="18">
        <v>2019</v>
      </c>
      <c r="J13" s="18">
        <v>2020</v>
      </c>
      <c r="K13" s="18">
        <v>2021</v>
      </c>
      <c r="L13" s="18">
        <v>2022</v>
      </c>
    </row>
    <row r="14" spans="2:14" ht="19.899999999999999" customHeight="1" thickTop="1" x14ac:dyDescent="0.45">
      <c r="B14" s="24" t="s">
        <v>1</v>
      </c>
      <c r="C14" s="63">
        <v>3999976</v>
      </c>
      <c r="D14" s="63">
        <v>4092034</v>
      </c>
      <c r="E14" s="63">
        <v>4126992</v>
      </c>
      <c r="F14" s="63">
        <v>4076854</v>
      </c>
      <c r="G14" s="63">
        <v>4033870</v>
      </c>
      <c r="H14" s="63">
        <v>4126009</v>
      </c>
      <c r="I14" s="63">
        <v>4086834</v>
      </c>
      <c r="J14" s="63">
        <v>3624785</v>
      </c>
      <c r="K14" s="63">
        <v>3869903</v>
      </c>
      <c r="L14" s="63">
        <v>4031855</v>
      </c>
    </row>
    <row r="15" spans="2:14" x14ac:dyDescent="0.45">
      <c r="B15" s="24" t="s">
        <v>2</v>
      </c>
      <c r="C15" s="63">
        <v>26483081</v>
      </c>
      <c r="D15" s="63">
        <v>26616507</v>
      </c>
      <c r="E15" s="63">
        <v>26955750</v>
      </c>
      <c r="F15" s="63">
        <v>26426405</v>
      </c>
      <c r="G15" s="63">
        <v>26152692</v>
      </c>
      <c r="H15" s="63">
        <v>26745702</v>
      </c>
      <c r="I15" s="63">
        <v>26393193</v>
      </c>
      <c r="J15" s="63">
        <v>24707840</v>
      </c>
      <c r="K15" s="63">
        <v>26184712</v>
      </c>
      <c r="L15" s="63">
        <v>26650517</v>
      </c>
    </row>
    <row r="16" spans="2:14" x14ac:dyDescent="0.45">
      <c r="B16" s="24" t="s">
        <v>3</v>
      </c>
      <c r="C16" s="63">
        <v>76473896</v>
      </c>
      <c r="D16" s="63">
        <v>77947388</v>
      </c>
      <c r="E16" s="63">
        <v>78705919</v>
      </c>
      <c r="F16" s="63">
        <v>78041617</v>
      </c>
      <c r="G16" s="63">
        <v>78655942</v>
      </c>
      <c r="H16" s="63">
        <v>81636214</v>
      </c>
      <c r="I16" s="63">
        <v>81814736</v>
      </c>
      <c r="J16" s="63">
        <v>72176163</v>
      </c>
      <c r="K16" s="63">
        <v>82027247</v>
      </c>
      <c r="L16" s="63">
        <v>86231159</v>
      </c>
    </row>
    <row r="17" spans="2:12" x14ac:dyDescent="0.45">
      <c r="B17" s="24" t="s">
        <v>4</v>
      </c>
      <c r="C17" s="63">
        <v>1200757</v>
      </c>
      <c r="D17" s="63">
        <v>1254431</v>
      </c>
      <c r="E17" s="63">
        <v>1294256</v>
      </c>
      <c r="F17" s="63">
        <v>1284423</v>
      </c>
      <c r="G17" s="63">
        <v>1304188</v>
      </c>
      <c r="H17" s="63">
        <v>1325867</v>
      </c>
      <c r="I17" s="63">
        <v>1370112</v>
      </c>
      <c r="J17" s="63">
        <v>1049689</v>
      </c>
      <c r="K17" s="63">
        <v>1286547</v>
      </c>
      <c r="L17" s="63">
        <v>1360721</v>
      </c>
    </row>
    <row r="18" spans="2:12" x14ac:dyDescent="0.45">
      <c r="B18" s="24" t="s">
        <v>5</v>
      </c>
      <c r="C18" s="63">
        <v>20025690</v>
      </c>
      <c r="D18" s="63">
        <v>20606321</v>
      </c>
      <c r="E18" s="63">
        <v>21414000</v>
      </c>
      <c r="F18" s="63">
        <v>21879888</v>
      </c>
      <c r="G18" s="63">
        <v>21938612</v>
      </c>
      <c r="H18" s="63">
        <v>22578824</v>
      </c>
      <c r="I18" s="63">
        <v>22904658</v>
      </c>
      <c r="J18" s="63">
        <v>17171670</v>
      </c>
      <c r="K18" s="63">
        <v>20938496</v>
      </c>
      <c r="L18" s="63">
        <v>21657034</v>
      </c>
    </row>
    <row r="19" spans="2:12" x14ac:dyDescent="0.45">
      <c r="B19" s="24" t="s">
        <v>6</v>
      </c>
      <c r="C19" s="63">
        <v>4227402</v>
      </c>
      <c r="D19" s="63">
        <v>4454463</v>
      </c>
      <c r="E19" s="63">
        <v>4531106</v>
      </c>
      <c r="F19" s="63">
        <v>4689430</v>
      </c>
      <c r="G19" s="63">
        <v>4842157</v>
      </c>
      <c r="H19" s="63">
        <v>5109847</v>
      </c>
      <c r="I19" s="63">
        <v>5351113</v>
      </c>
      <c r="J19" s="63">
        <v>4839237</v>
      </c>
      <c r="K19" s="63">
        <v>5453605</v>
      </c>
      <c r="L19" s="63">
        <v>5785288</v>
      </c>
    </row>
    <row r="20" spans="2:12" x14ac:dyDescent="0.45">
      <c r="B20" s="24" t="s">
        <v>7</v>
      </c>
      <c r="C20" s="63">
        <v>88392</v>
      </c>
      <c r="D20" s="63">
        <v>94158</v>
      </c>
      <c r="E20" s="63">
        <v>98369</v>
      </c>
      <c r="F20" s="63">
        <v>102881</v>
      </c>
      <c r="G20" s="63">
        <v>101371</v>
      </c>
      <c r="H20" s="63">
        <v>107535</v>
      </c>
      <c r="I20" s="63">
        <v>113170</v>
      </c>
      <c r="J20" s="63">
        <v>155906</v>
      </c>
      <c r="K20" s="63">
        <v>116989</v>
      </c>
      <c r="L20" s="63">
        <v>121175</v>
      </c>
    </row>
    <row r="21" spans="2:12" x14ac:dyDescent="0.45">
      <c r="B21" s="24"/>
      <c r="C21" s="63"/>
      <c r="D21" s="63"/>
      <c r="E21" s="63"/>
      <c r="F21" s="63"/>
      <c r="G21" s="63"/>
      <c r="H21" s="63"/>
      <c r="I21" s="63"/>
      <c r="J21" s="63"/>
      <c r="K21" s="63"/>
      <c r="L21" s="63"/>
    </row>
    <row r="22" spans="2:12" ht="16" thickBot="1" x14ac:dyDescent="0.5">
      <c r="B22" s="61" t="s">
        <v>90</v>
      </c>
      <c r="C22" s="62">
        <v>2012</v>
      </c>
      <c r="D22" s="62">
        <v>2013</v>
      </c>
      <c r="E22" s="62">
        <v>2014</v>
      </c>
      <c r="F22" s="62">
        <v>2015</v>
      </c>
      <c r="G22" s="62">
        <v>2016</v>
      </c>
      <c r="H22" s="62">
        <v>2017</v>
      </c>
      <c r="I22" s="62">
        <v>2018</v>
      </c>
      <c r="J22" s="62">
        <v>2019</v>
      </c>
      <c r="K22" s="62">
        <v>2020</v>
      </c>
      <c r="L22" s="62">
        <v>2021</v>
      </c>
    </row>
    <row r="23" spans="2:12" ht="19.899999999999999" customHeight="1" thickTop="1" x14ac:dyDescent="0.45">
      <c r="B23" s="24" t="s">
        <v>1</v>
      </c>
      <c r="C23" s="63">
        <v>239938</v>
      </c>
      <c r="D23" s="63">
        <v>257719</v>
      </c>
      <c r="E23" s="63">
        <v>246334</v>
      </c>
      <c r="F23" s="63">
        <v>240917</v>
      </c>
      <c r="G23" s="63">
        <v>227626</v>
      </c>
      <c r="H23" s="63">
        <v>225978</v>
      </c>
      <c r="I23" s="63">
        <v>234474</v>
      </c>
      <c r="J23" s="63">
        <v>205964</v>
      </c>
      <c r="K23" s="63">
        <v>230244</v>
      </c>
      <c r="L23" s="63">
        <v>229997</v>
      </c>
    </row>
    <row r="24" spans="2:12" x14ac:dyDescent="0.45">
      <c r="B24" s="24" t="s">
        <v>2</v>
      </c>
      <c r="C24" s="63">
        <v>3517454</v>
      </c>
      <c r="D24" s="63">
        <v>3522487</v>
      </c>
      <c r="E24" s="63">
        <v>3325199</v>
      </c>
      <c r="F24" s="63">
        <v>2936769</v>
      </c>
      <c r="G24" s="63">
        <v>2903480</v>
      </c>
      <c r="H24" s="63">
        <v>2952128</v>
      </c>
      <c r="I24" s="63">
        <v>2901841</v>
      </c>
      <c r="J24" s="63">
        <v>2800071</v>
      </c>
      <c r="K24" s="63">
        <v>2822492</v>
      </c>
      <c r="L24" s="63">
        <v>2870533</v>
      </c>
    </row>
    <row r="25" spans="2:12" x14ac:dyDescent="0.45">
      <c r="B25" s="24" t="s">
        <v>3</v>
      </c>
      <c r="C25" s="63">
        <v>2176774</v>
      </c>
      <c r="D25" s="63">
        <v>2084854</v>
      </c>
      <c r="E25" s="63">
        <v>2280452</v>
      </c>
      <c r="F25" s="63">
        <v>2347459</v>
      </c>
      <c r="G25" s="63">
        <v>2419929</v>
      </c>
      <c r="H25" s="63">
        <v>2816663</v>
      </c>
      <c r="I25" s="63">
        <v>3004620</v>
      </c>
      <c r="J25" s="63">
        <v>2375035</v>
      </c>
      <c r="K25" s="63">
        <v>3114715</v>
      </c>
      <c r="L25" s="63">
        <v>2951731</v>
      </c>
    </row>
    <row r="26" spans="2:12" x14ac:dyDescent="0.45">
      <c r="B26" s="24" t="s">
        <v>4</v>
      </c>
      <c r="C26" s="63">
        <v>109537</v>
      </c>
      <c r="D26" s="63">
        <v>112726</v>
      </c>
      <c r="E26" s="63">
        <v>111861</v>
      </c>
      <c r="F26" s="63">
        <v>123220</v>
      </c>
      <c r="G26" s="63">
        <v>116569</v>
      </c>
      <c r="H26" s="63">
        <v>120282</v>
      </c>
      <c r="I26" s="63">
        <v>142550</v>
      </c>
      <c r="J26" s="63">
        <v>125978</v>
      </c>
      <c r="K26" s="63">
        <v>162627</v>
      </c>
      <c r="L26" s="63">
        <v>158682</v>
      </c>
    </row>
    <row r="27" spans="2:12" x14ac:dyDescent="0.45">
      <c r="B27" s="24" t="s">
        <v>5</v>
      </c>
      <c r="C27" s="63">
        <v>720830</v>
      </c>
      <c r="D27" s="63">
        <v>747054</v>
      </c>
      <c r="E27" s="63">
        <v>805617</v>
      </c>
      <c r="F27" s="63">
        <v>865285</v>
      </c>
      <c r="G27" s="63">
        <v>856723</v>
      </c>
      <c r="H27" s="63">
        <v>832198</v>
      </c>
      <c r="I27" s="63">
        <v>885537</v>
      </c>
      <c r="J27" s="63">
        <v>665830</v>
      </c>
      <c r="K27" s="63">
        <v>898803</v>
      </c>
      <c r="L27" s="63">
        <v>962630</v>
      </c>
    </row>
    <row r="28" spans="2:12" x14ac:dyDescent="0.45">
      <c r="B28" s="24" t="s">
        <v>6</v>
      </c>
      <c r="C28" s="63">
        <v>125541</v>
      </c>
      <c r="D28" s="63">
        <v>127431</v>
      </c>
      <c r="E28" s="63">
        <v>125345</v>
      </c>
      <c r="F28" s="63">
        <v>162490</v>
      </c>
      <c r="G28" s="63">
        <v>182208</v>
      </c>
      <c r="H28" s="63">
        <v>205313</v>
      </c>
      <c r="I28" s="63">
        <v>191760</v>
      </c>
      <c r="J28" s="63">
        <v>171713</v>
      </c>
      <c r="K28" s="63">
        <v>190415</v>
      </c>
      <c r="L28" s="63">
        <v>164881</v>
      </c>
    </row>
    <row r="29" spans="2:12" x14ac:dyDescent="0.45">
      <c r="B29" s="24" t="s">
        <v>7</v>
      </c>
      <c r="C29" s="63">
        <v>2154</v>
      </c>
      <c r="D29" s="63">
        <v>2542</v>
      </c>
      <c r="E29" s="63">
        <v>1692</v>
      </c>
      <c r="F29" s="63">
        <v>1900</v>
      </c>
      <c r="G29" s="63">
        <v>280</v>
      </c>
      <c r="H29" s="63">
        <v>328</v>
      </c>
      <c r="I29" s="63">
        <v>282</v>
      </c>
      <c r="J29" s="63">
        <v>513</v>
      </c>
      <c r="K29" s="63">
        <v>329</v>
      </c>
      <c r="L29" s="63">
        <v>332</v>
      </c>
    </row>
  </sheetData>
  <sortState xmlns:xlrd2="http://schemas.microsoft.com/office/spreadsheetml/2017/richdata2" ref="B15:K21">
    <sortCondition descending="1" ref="C20"/>
  </sortState>
  <mergeCells count="1">
    <mergeCell ref="B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1"/>
  <sheetViews>
    <sheetView showGridLines="0" zoomScale="96" zoomScaleNormal="96" workbookViewId="0">
      <selection activeCell="D26" sqref="D26"/>
    </sheetView>
  </sheetViews>
  <sheetFormatPr baseColWidth="10" defaultColWidth="9.1796875" defaultRowHeight="15.5" x14ac:dyDescent="0.45"/>
  <cols>
    <col min="1" max="1" width="4.7265625" style="19" customWidth="1"/>
    <col min="2" max="2" width="22.54296875" style="19" customWidth="1"/>
    <col min="3" max="11" width="9.26953125" style="28" bestFit="1" customWidth="1"/>
    <col min="12" max="12" width="9.26953125" style="19" bestFit="1" customWidth="1"/>
    <col min="13" max="16384" width="9.1796875" style="19"/>
  </cols>
  <sheetData>
    <row r="1" spans="2:12" s="15" customFormat="1" ht="1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2:12" s="15" customFormat="1" ht="15" customHeight="1" x14ac:dyDescent="0.25">
      <c r="B2" s="74" t="s">
        <v>83</v>
      </c>
      <c r="C2" s="74"/>
      <c r="D2" s="74"/>
      <c r="E2" s="74"/>
      <c r="F2" s="74"/>
      <c r="G2" s="74"/>
      <c r="H2" s="74"/>
      <c r="I2" s="74"/>
      <c r="J2" s="74"/>
      <c r="K2" s="14"/>
    </row>
    <row r="3" spans="2:12" s="15" customFormat="1" ht="15" customHeight="1" x14ac:dyDescent="0.25">
      <c r="B3" s="16"/>
      <c r="C3" s="14"/>
      <c r="D3" s="14"/>
      <c r="E3" s="14"/>
      <c r="F3" s="14"/>
      <c r="G3" s="14"/>
      <c r="H3" s="14"/>
      <c r="I3" s="14"/>
      <c r="J3" s="14"/>
      <c r="K3" s="14"/>
    </row>
    <row r="4" spans="2:12" ht="16" thickBot="1" x14ac:dyDescent="0.5">
      <c r="B4" s="23" t="s">
        <v>87</v>
      </c>
      <c r="C4" s="18">
        <v>2013</v>
      </c>
      <c r="D4" s="18">
        <v>2014</v>
      </c>
      <c r="E4" s="18">
        <v>2015</v>
      </c>
      <c r="F4" s="18">
        <v>2016</v>
      </c>
      <c r="G4" s="18">
        <v>2017</v>
      </c>
      <c r="H4" s="18">
        <v>2018</v>
      </c>
      <c r="I4" s="18">
        <v>2019</v>
      </c>
      <c r="J4" s="18">
        <v>2020</v>
      </c>
      <c r="K4" s="18">
        <v>2021</v>
      </c>
      <c r="L4" s="18">
        <v>2022</v>
      </c>
    </row>
    <row r="5" spans="2:12" ht="16" thickTop="1" x14ac:dyDescent="0.45">
      <c r="B5" s="24" t="s">
        <v>1</v>
      </c>
      <c r="C5" s="25">
        <v>0.80063111962453903</v>
      </c>
      <c r="D5" s="25">
        <v>0.79758549452417005</v>
      </c>
      <c r="E5" s="25">
        <v>0.79951049960561105</v>
      </c>
      <c r="F5" s="25">
        <v>0.79225498431331898</v>
      </c>
      <c r="G5" s="25">
        <v>0.79055836384595801</v>
      </c>
      <c r="H5" s="25">
        <v>0.79155750752407805</v>
      </c>
      <c r="I5" s="25">
        <v>0.78991549624762603</v>
      </c>
      <c r="J5" s="25">
        <v>0.80583632404445205</v>
      </c>
      <c r="K5" s="25">
        <v>0.80339712717305201</v>
      </c>
      <c r="L5" s="25">
        <v>0.802569036234417</v>
      </c>
    </row>
    <row r="6" spans="2:12" x14ac:dyDescent="0.45">
      <c r="B6" s="24" t="s">
        <v>2</v>
      </c>
      <c r="C6" s="25">
        <v>0.875888606509996</v>
      </c>
      <c r="D6" s="25">
        <v>0.876459553819952</v>
      </c>
      <c r="E6" s="25">
        <v>0.87700600223854097</v>
      </c>
      <c r="F6" s="25">
        <v>0.87355041841526004</v>
      </c>
      <c r="G6" s="25">
        <v>0.87405569636801606</v>
      </c>
      <c r="H6" s="25">
        <v>0.87598246423696002</v>
      </c>
      <c r="I6" s="25">
        <v>0.87296462198841596</v>
      </c>
      <c r="J6" s="25">
        <v>0.87892022417474003</v>
      </c>
      <c r="K6" s="25">
        <v>0.88653899854021101</v>
      </c>
      <c r="L6" s="25">
        <v>0.88905012553934004</v>
      </c>
    </row>
    <row r="7" spans="2:12" x14ac:dyDescent="0.45">
      <c r="B7" s="24" t="s">
        <v>3</v>
      </c>
      <c r="C7" s="25">
        <v>0.84954854492602405</v>
      </c>
      <c r="D7" s="25">
        <v>0.84162943045225502</v>
      </c>
      <c r="E7" s="25">
        <v>0.83058491765194498</v>
      </c>
      <c r="F7" s="25">
        <v>0.82045940137314399</v>
      </c>
      <c r="G7" s="25">
        <v>0.81274839800125498</v>
      </c>
      <c r="H7" s="25">
        <v>0.80787872706988295</v>
      </c>
      <c r="I7" s="25">
        <v>0.79566942874790203</v>
      </c>
      <c r="J7" s="25">
        <v>0.79236290616511595</v>
      </c>
      <c r="K7" s="25">
        <v>0.78047132015959397</v>
      </c>
      <c r="L7" s="25">
        <v>0.77590680735601003</v>
      </c>
    </row>
    <row r="8" spans="2:12" x14ac:dyDescent="0.45">
      <c r="B8" s="24" t="s">
        <v>4</v>
      </c>
      <c r="C8" s="25">
        <v>0.80088600785053399</v>
      </c>
      <c r="D8" s="25">
        <v>0.80413840630340105</v>
      </c>
      <c r="E8" s="25">
        <v>0.799760592463023</v>
      </c>
      <c r="F8" s="25">
        <v>0.78725737364443604</v>
      </c>
      <c r="G8" s="25">
        <v>0.77314457198359998</v>
      </c>
      <c r="H8" s="25">
        <v>0.77156596616232298</v>
      </c>
      <c r="I8" s="25">
        <v>0.756797160850323</v>
      </c>
      <c r="J8" s="25">
        <v>0.74401949394824896</v>
      </c>
      <c r="K8" s="25">
        <v>0.74979588614797299</v>
      </c>
      <c r="L8" s="25">
        <v>0.728366648748211</v>
      </c>
    </row>
    <row r="9" spans="2:12" x14ac:dyDescent="0.45">
      <c r="B9" s="24" t="s">
        <v>5</v>
      </c>
      <c r="C9" s="25">
        <v>0.77419635779938301</v>
      </c>
      <c r="D9" s="25">
        <v>0.77140061270135296</v>
      </c>
      <c r="E9" s="25">
        <v>0.76570146284665896</v>
      </c>
      <c r="F9" s="25">
        <v>0.75848055713793905</v>
      </c>
      <c r="G9" s="25">
        <v>0.75381703128284305</v>
      </c>
      <c r="H9" s="25">
        <v>0.75163877206456597</v>
      </c>
      <c r="I9" s="25">
        <v>0.74712716553209302</v>
      </c>
      <c r="J9" s="25">
        <v>0.75609186555020802</v>
      </c>
      <c r="K9" s="25">
        <v>0.75042516590458597</v>
      </c>
      <c r="L9" s="25">
        <v>0.70093755664238699</v>
      </c>
    </row>
    <row r="10" spans="2:12" x14ac:dyDescent="0.45">
      <c r="B10" s="24" t="s">
        <v>6</v>
      </c>
      <c r="C10" s="25">
        <v>0.94681789999916999</v>
      </c>
      <c r="D10" s="25">
        <v>0.94781857796021896</v>
      </c>
      <c r="E10" s="25">
        <v>0.94427220791477495</v>
      </c>
      <c r="F10" s="25">
        <v>0.94349067058500502</v>
      </c>
      <c r="G10" s="25">
        <v>0.94654883403359702</v>
      </c>
      <c r="H10" s="25">
        <v>0.94494430438361798</v>
      </c>
      <c r="I10" s="25">
        <v>0.93910524186870403</v>
      </c>
      <c r="J10" s="25">
        <v>0.94810567697606196</v>
      </c>
      <c r="K10" s="25">
        <v>0.94458336389145903</v>
      </c>
      <c r="L10" s="25">
        <v>0.94248927648355896</v>
      </c>
    </row>
    <row r="11" spans="2:12" x14ac:dyDescent="0.45">
      <c r="B11" s="24" t="s">
        <v>7</v>
      </c>
      <c r="C11" s="25">
        <v>0.96970362239297503</v>
      </c>
      <c r="D11" s="25">
        <v>0.96634894975998697</v>
      </c>
      <c r="E11" s="25">
        <v>0.97225132884985399</v>
      </c>
      <c r="F11" s="25">
        <v>0.97741944270421899</v>
      </c>
      <c r="G11" s="25">
        <v>0.97221154374210506</v>
      </c>
      <c r="H11" s="25">
        <v>0.98672578025547597</v>
      </c>
      <c r="I11" s="25">
        <v>0.99058074247883998</v>
      </c>
      <c r="J11" s="25">
        <v>0.99355213620262195</v>
      </c>
      <c r="K11" s="25">
        <v>0.98985614614965001</v>
      </c>
      <c r="L11" s="25">
        <v>0.99157555672561704</v>
      </c>
    </row>
    <row r="13" spans="2:12" ht="16" thickBot="1" x14ac:dyDescent="0.5">
      <c r="B13" s="26" t="s">
        <v>88</v>
      </c>
      <c r="C13" s="18">
        <v>2013</v>
      </c>
      <c r="D13" s="18">
        <v>2014</v>
      </c>
      <c r="E13" s="18">
        <v>2015</v>
      </c>
      <c r="F13" s="18">
        <v>2016</v>
      </c>
      <c r="G13" s="18">
        <v>2017</v>
      </c>
      <c r="H13" s="18">
        <v>2018</v>
      </c>
      <c r="I13" s="18">
        <v>2019</v>
      </c>
      <c r="J13" s="18">
        <v>2020</v>
      </c>
      <c r="K13" s="18">
        <v>2021</v>
      </c>
      <c r="L13" s="18">
        <v>2022</v>
      </c>
    </row>
    <row r="14" spans="2:12" ht="16" thickTop="1" x14ac:dyDescent="0.45">
      <c r="B14" s="24" t="s">
        <v>1</v>
      </c>
      <c r="C14" s="27">
        <v>0.79865186755876605</v>
      </c>
      <c r="D14" s="27">
        <v>0.79560708768812205</v>
      </c>
      <c r="E14" s="27">
        <v>0.79749053763179101</v>
      </c>
      <c r="F14" s="27">
        <v>0.78973566443807397</v>
      </c>
      <c r="G14" s="27">
        <v>0.78801036987867101</v>
      </c>
      <c r="H14" s="27">
        <v>0.78896058016585002</v>
      </c>
      <c r="I14" s="27">
        <v>0.78728222681044702</v>
      </c>
      <c r="J14" s="27">
        <v>0.80326826585258104</v>
      </c>
      <c r="K14" s="27">
        <v>0.80078429165336296</v>
      </c>
      <c r="L14" s="27">
        <v>0.79980968129850005</v>
      </c>
    </row>
    <row r="15" spans="2:12" x14ac:dyDescent="0.45">
      <c r="B15" s="24" t="s">
        <v>2</v>
      </c>
      <c r="C15" s="27">
        <v>0.87745703702454503</v>
      </c>
      <c r="D15" s="27">
        <v>0.88026669562028403</v>
      </c>
      <c r="E15" s="27">
        <v>0.88212589731436997</v>
      </c>
      <c r="F15" s="27">
        <v>0.87784702960995797</v>
      </c>
      <c r="G15" s="27">
        <v>0.87744846670004795</v>
      </c>
      <c r="H15" s="27">
        <v>0.87906479558031803</v>
      </c>
      <c r="I15" s="27">
        <v>0.87685402372654697</v>
      </c>
      <c r="J15" s="27">
        <v>0.88284138702040404</v>
      </c>
      <c r="K15" s="27">
        <v>0.88675131552028996</v>
      </c>
      <c r="L15" s="27">
        <v>0.88768066365915899</v>
      </c>
    </row>
    <row r="16" spans="2:12" x14ac:dyDescent="0.45">
      <c r="B16" s="24" t="s">
        <v>3</v>
      </c>
      <c r="C16" s="27">
        <v>0.85095750653555402</v>
      </c>
      <c r="D16" s="27">
        <v>0.84274983858826602</v>
      </c>
      <c r="E16" s="27">
        <v>0.83112973621598696</v>
      </c>
      <c r="F16" s="27">
        <v>0.82066010221591401</v>
      </c>
      <c r="G16" s="27">
        <v>0.81271079546814196</v>
      </c>
      <c r="H16" s="27">
        <v>0.80779350273151596</v>
      </c>
      <c r="I16" s="27">
        <v>0.79577683958515999</v>
      </c>
      <c r="J16" s="27">
        <v>0.79174255059874599</v>
      </c>
      <c r="K16" s="27">
        <v>0.77958812035480596</v>
      </c>
      <c r="L16" s="27">
        <v>0.77544724575505697</v>
      </c>
    </row>
    <row r="17" spans="2:12" x14ac:dyDescent="0.45">
      <c r="B17" s="24" t="s">
        <v>4</v>
      </c>
      <c r="C17" s="27">
        <v>0.80108572084285101</v>
      </c>
      <c r="D17" s="27">
        <v>0.80372521016856402</v>
      </c>
      <c r="E17" s="27">
        <v>0.79949346602052695</v>
      </c>
      <c r="F17" s="27">
        <v>0.78704559868378698</v>
      </c>
      <c r="G17" s="27">
        <v>0.77285718603202802</v>
      </c>
      <c r="H17" s="27">
        <v>0.77075925076545904</v>
      </c>
      <c r="I17" s="27">
        <v>0.75572122454337798</v>
      </c>
      <c r="J17" s="27">
        <v>0.74326157671953197</v>
      </c>
      <c r="K17" s="27">
        <v>0.74883967558644804</v>
      </c>
      <c r="L17" s="27">
        <v>0.72766140176000804</v>
      </c>
    </row>
    <row r="18" spans="2:12" x14ac:dyDescent="0.45">
      <c r="B18" s="24" t="s">
        <v>5</v>
      </c>
      <c r="C18" s="27">
        <v>0.77448911101962403</v>
      </c>
      <c r="D18" s="27">
        <v>0.771720411615758</v>
      </c>
      <c r="E18" s="27">
        <v>0.76608225378007599</v>
      </c>
      <c r="F18" s="27">
        <v>0.75894242011743296</v>
      </c>
      <c r="G18" s="27">
        <v>0.75406122374625095</v>
      </c>
      <c r="H18" s="27">
        <v>0.75190543693908896</v>
      </c>
      <c r="I18" s="27">
        <v>0.74740550481754997</v>
      </c>
      <c r="J18" s="27">
        <v>0.75643807381227801</v>
      </c>
      <c r="K18" s="27">
        <v>0.75061816627157196</v>
      </c>
      <c r="L18" s="27">
        <v>0.70100805557560597</v>
      </c>
    </row>
    <row r="19" spans="2:12" x14ac:dyDescent="0.45">
      <c r="B19" s="24" t="s">
        <v>6</v>
      </c>
      <c r="C19" s="27">
        <v>0.95020666771710705</v>
      </c>
      <c r="D19" s="27">
        <v>0.95413331973895399</v>
      </c>
      <c r="E19" s="27">
        <v>0.95389676977394799</v>
      </c>
      <c r="F19" s="27">
        <v>0.94971969737321005</v>
      </c>
      <c r="G19" s="27">
        <v>0.94994751131434796</v>
      </c>
      <c r="H19" s="27">
        <v>0.94875774927128198</v>
      </c>
      <c r="I19" s="27">
        <v>0.94117904678217101</v>
      </c>
      <c r="J19" s="27">
        <v>0.95155787111594003</v>
      </c>
      <c r="K19" s="27">
        <v>0.94560422573870095</v>
      </c>
      <c r="L19" s="27">
        <v>0.94251713674778503</v>
      </c>
    </row>
    <row r="20" spans="2:12" x14ac:dyDescent="0.45">
      <c r="B20" s="24" t="s">
        <v>7</v>
      </c>
      <c r="C20" s="27">
        <v>0.96827622469546903</v>
      </c>
      <c r="D20" s="27">
        <v>0.96501045381871897</v>
      </c>
      <c r="E20" s="27">
        <v>0.97190084277711397</v>
      </c>
      <c r="F20" s="27">
        <v>0.97657310463317204</v>
      </c>
      <c r="G20" s="27">
        <v>0.97112611965320705</v>
      </c>
      <c r="H20" s="27">
        <v>0.98650532998183604</v>
      </c>
      <c r="I20" s="27">
        <v>0.99045168517691995</v>
      </c>
      <c r="J20" s="27">
        <v>0.99394982627267203</v>
      </c>
      <c r="K20" s="27">
        <v>0.99019026983105896</v>
      </c>
      <c r="L20" s="27">
        <v>0.991961164730634</v>
      </c>
    </row>
    <row r="22" spans="2:12" ht="16" thickBot="1" x14ac:dyDescent="0.5">
      <c r="B22" s="26" t="s">
        <v>45</v>
      </c>
      <c r="C22" s="18">
        <v>2013</v>
      </c>
      <c r="D22" s="18">
        <v>2014</v>
      </c>
      <c r="E22" s="18">
        <v>2015</v>
      </c>
      <c r="F22" s="18">
        <v>2016</v>
      </c>
      <c r="G22" s="18">
        <v>2017</v>
      </c>
      <c r="H22" s="18">
        <v>2018</v>
      </c>
      <c r="I22" s="18">
        <v>2019</v>
      </c>
      <c r="J22" s="18">
        <v>2020</v>
      </c>
      <c r="K22" s="18">
        <v>2021</v>
      </c>
      <c r="L22" s="18">
        <v>2022</v>
      </c>
    </row>
    <row r="23" spans="2:12" ht="16" thickTop="1" x14ac:dyDescent="0.45">
      <c r="B23" s="24" t="s">
        <v>1</v>
      </c>
      <c r="C23" s="27">
        <v>0.20592460868505499</v>
      </c>
      <c r="D23" s="27">
        <v>0.20818358871707099</v>
      </c>
      <c r="E23" s="27">
        <v>0.201520809898763</v>
      </c>
      <c r="F23" s="27">
        <v>0.190341239034819</v>
      </c>
      <c r="G23" s="27">
        <v>0.181628130952011</v>
      </c>
      <c r="H23" s="27">
        <v>0.18164820801869999</v>
      </c>
      <c r="I23" s="27">
        <v>0.188404411321589</v>
      </c>
      <c r="J23" s="27">
        <v>0.202554800158532</v>
      </c>
      <c r="K23" s="27">
        <v>0.20628132937334501</v>
      </c>
      <c r="L23" s="27">
        <v>0.199386920567549</v>
      </c>
    </row>
    <row r="24" spans="2:12" x14ac:dyDescent="0.45">
      <c r="B24" s="24" t="s">
        <v>2</v>
      </c>
      <c r="C24" s="27">
        <v>0.48324780845798498</v>
      </c>
      <c r="D24" s="27">
        <v>0.48556518617789002</v>
      </c>
      <c r="E24" s="27">
        <v>0.46863642853045701</v>
      </c>
      <c r="F24" s="27">
        <v>0.42542497314990801</v>
      </c>
      <c r="G24" s="27">
        <v>0.42715057488816899</v>
      </c>
      <c r="H24" s="27">
        <v>0.43670971838178302</v>
      </c>
      <c r="I24" s="27">
        <v>0.43015415393514</v>
      </c>
      <c r="J24" s="27">
        <v>0.45002473466089399</v>
      </c>
      <c r="K24" s="27">
        <v>0.45457959844200801</v>
      </c>
      <c r="L24" s="27">
        <v>0.46245371689780501</v>
      </c>
    </row>
    <row r="25" spans="2:12" x14ac:dyDescent="0.45">
      <c r="B25" s="24" t="s">
        <v>3</v>
      </c>
      <c r="C25" s="27">
        <v>0.149943054298247</v>
      </c>
      <c r="D25" s="27">
        <v>0.132759652605108</v>
      </c>
      <c r="E25" s="27">
        <v>0.13226563535386099</v>
      </c>
      <c r="F25" s="27">
        <v>0.124503720034587</v>
      </c>
      <c r="G25" s="27">
        <v>0.121916861344722</v>
      </c>
      <c r="H25" s="27">
        <v>0.13553318576075901</v>
      </c>
      <c r="I25" s="27">
        <v>0.13325076801841401</v>
      </c>
      <c r="J25" s="27">
        <v>0.11829650365017801</v>
      </c>
      <c r="K25" s="27">
        <v>0.125454491921421</v>
      </c>
      <c r="L25" s="27">
        <v>0.113035861597491</v>
      </c>
    </row>
    <row r="26" spans="2:12" x14ac:dyDescent="0.45">
      <c r="B26" s="24" t="s">
        <v>4</v>
      </c>
      <c r="C26" s="27">
        <v>0.27809032978750398</v>
      </c>
      <c r="D26" s="27">
        <v>0.277305322197759</v>
      </c>
      <c r="E26" s="27">
        <v>0.26643911803866699</v>
      </c>
      <c r="F26" s="27">
        <v>0.26688556972553401</v>
      </c>
      <c r="G26" s="27">
        <v>0.239262645191615</v>
      </c>
      <c r="H26" s="27">
        <v>0.242774706477181</v>
      </c>
      <c r="I26" s="27">
        <v>0.25200115968264297</v>
      </c>
      <c r="J26" s="27">
        <v>0.26665848206726001</v>
      </c>
      <c r="K26" s="27">
        <v>0.28343587151646099</v>
      </c>
      <c r="L26" s="27">
        <v>0.24671399386176901</v>
      </c>
    </row>
    <row r="27" spans="2:12" x14ac:dyDescent="0.45">
      <c r="B27" s="24" t="s">
        <v>5</v>
      </c>
      <c r="C27" s="27">
        <v>0.124717286951322</v>
      </c>
      <c r="D27" s="27">
        <v>0.122020912251909</v>
      </c>
      <c r="E27" s="27">
        <v>0.122176454200493</v>
      </c>
      <c r="F27" s="27">
        <v>0.12098508989866701</v>
      </c>
      <c r="G27" s="27">
        <v>0.11665865996064199</v>
      </c>
      <c r="H27" s="27">
        <v>0.11242108755573101</v>
      </c>
      <c r="I27" s="27">
        <v>0.11391241472523</v>
      </c>
      <c r="J27" s="27">
        <v>0.11876504897455201</v>
      </c>
      <c r="K27" s="27">
        <v>0.12622485306818901</v>
      </c>
      <c r="L27" s="27">
        <v>0.115195508544318</v>
      </c>
    </row>
    <row r="28" spans="2:12" x14ac:dyDescent="0.45">
      <c r="B28" s="24" t="s">
        <v>6</v>
      </c>
      <c r="C28" s="27">
        <v>0.35565231679263898</v>
      </c>
      <c r="D28" s="27">
        <v>0.35190851499803899</v>
      </c>
      <c r="E28" s="27">
        <v>0.33158298502724698</v>
      </c>
      <c r="F28" s="27">
        <v>0.35956592742738502</v>
      </c>
      <c r="G28" s="27">
        <v>0.39734042205207898</v>
      </c>
      <c r="H28" s="27">
        <v>0.41022316085603899</v>
      </c>
      <c r="I28" s="27">
        <v>0.39763360725594199</v>
      </c>
      <c r="J28" s="27">
        <v>0.40131111526596203</v>
      </c>
      <c r="K28" s="27">
        <v>0.36891979339019099</v>
      </c>
      <c r="L28" s="27">
        <v>0.318944055524713</v>
      </c>
    </row>
    <row r="29" spans="2:12" x14ac:dyDescent="0.45">
      <c r="B29" s="24" t="s">
        <v>7</v>
      </c>
      <c r="C29" s="27">
        <v>0.475706713780919</v>
      </c>
      <c r="D29" s="27">
        <v>0.45859642792711502</v>
      </c>
      <c r="E29" s="27">
        <v>0.38736263736263699</v>
      </c>
      <c r="F29" s="27">
        <v>0.44684854186265299</v>
      </c>
      <c r="G29" s="27">
        <v>8.9945390298747194E-2</v>
      </c>
      <c r="H29" s="27">
        <v>0.201474201474201</v>
      </c>
      <c r="I29" s="27">
        <v>0.22964169381107499</v>
      </c>
      <c r="J29" s="27">
        <v>0.39431206764027699</v>
      </c>
      <c r="K29" s="27">
        <v>0.28935795954265597</v>
      </c>
      <c r="L29" s="27">
        <v>0.33434038267875099</v>
      </c>
    </row>
    <row r="30" spans="2:12" x14ac:dyDescent="0.45">
      <c r="C30" s="19"/>
      <c r="D30" s="19"/>
      <c r="E30" s="19"/>
    </row>
    <row r="31" spans="2:12" x14ac:dyDescent="0.45">
      <c r="C31" s="19"/>
      <c r="D31" s="19"/>
      <c r="E31" s="19"/>
    </row>
  </sheetData>
  <mergeCells count="1">
    <mergeCell ref="B2:J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18"/>
  <sheetViews>
    <sheetView showGridLines="0" topLeftCell="A15" zoomScale="112" zoomScaleNormal="112" zoomScaleSheetLayoutView="100" workbookViewId="0">
      <selection activeCell="R12" sqref="R12"/>
    </sheetView>
  </sheetViews>
  <sheetFormatPr baseColWidth="10" defaultColWidth="11.453125" defaultRowHeight="14.5" x14ac:dyDescent="0.45"/>
  <cols>
    <col min="1" max="1" width="4.7265625" style="28" customWidth="1"/>
    <col min="2" max="2" width="43.54296875" style="28" customWidth="1"/>
    <col min="3" max="4" width="11.7265625" style="28" bestFit="1" customWidth="1"/>
    <col min="5" max="5" width="9.1796875" style="28" bestFit="1" customWidth="1"/>
    <col min="6" max="6" width="11.7265625" style="28" bestFit="1" customWidth="1"/>
    <col min="7" max="11" width="9.1796875" style="28" bestFit="1" customWidth="1"/>
    <col min="12" max="12" width="10.1796875" style="28" customWidth="1"/>
    <col min="13" max="206" width="9.1796875" style="28" customWidth="1"/>
    <col min="207" max="16384" width="11.453125" style="28"/>
  </cols>
  <sheetData>
    <row r="1" spans="2:12" s="14" customFormat="1" ht="15" customHeight="1" x14ac:dyDescent="0.25"/>
    <row r="2" spans="2:12" s="14" customFormat="1" ht="15" customHeight="1" x14ac:dyDescent="0.25">
      <c r="B2" s="76" t="s">
        <v>75</v>
      </c>
      <c r="C2" s="76"/>
      <c r="D2" s="76"/>
      <c r="E2" s="76"/>
      <c r="F2" s="76"/>
      <c r="G2" s="76"/>
      <c r="H2" s="76"/>
      <c r="I2" s="76"/>
      <c r="J2" s="76"/>
    </row>
    <row r="3" spans="2:12" s="14" customFormat="1" ht="15" customHeight="1" x14ac:dyDescent="0.25"/>
    <row r="4" spans="2:12" ht="16.5" customHeight="1" thickBot="1" x14ac:dyDescent="0.5">
      <c r="B4" s="29" t="s">
        <v>22</v>
      </c>
      <c r="C4" s="18">
        <v>2013</v>
      </c>
      <c r="D4" s="18">
        <v>2014</v>
      </c>
      <c r="E4" s="18">
        <v>2015</v>
      </c>
      <c r="F4" s="18">
        <v>2016</v>
      </c>
      <c r="G4" s="18">
        <v>2017</v>
      </c>
      <c r="H4" s="18">
        <v>2018</v>
      </c>
      <c r="I4" s="18">
        <v>2019</v>
      </c>
      <c r="J4" s="18">
        <v>2020</v>
      </c>
      <c r="K4" s="18">
        <v>2021</v>
      </c>
      <c r="L4" s="18">
        <v>2022</v>
      </c>
    </row>
    <row r="5" spans="2:12" ht="15" thickTop="1" x14ac:dyDescent="0.45">
      <c r="B5" s="30" t="s">
        <v>21</v>
      </c>
      <c r="C5" s="21">
        <v>22122.95102</v>
      </c>
      <c r="D5" s="21">
        <v>22592.285251000001</v>
      </c>
      <c r="E5" s="21">
        <v>23451.162394999999</v>
      </c>
      <c r="F5" s="21">
        <v>23811.289844999999</v>
      </c>
      <c r="G5" s="21">
        <v>24364.430658000001</v>
      </c>
      <c r="H5" s="21">
        <v>25634.795247999999</v>
      </c>
      <c r="I5" s="21">
        <v>27039.751022</v>
      </c>
      <c r="J5" s="21">
        <v>29733.360859</v>
      </c>
      <c r="K5" s="21">
        <v>31936.580594999999</v>
      </c>
      <c r="L5" s="21">
        <v>33370.257326999999</v>
      </c>
    </row>
    <row r="6" spans="2:12" x14ac:dyDescent="0.45">
      <c r="B6" s="30" t="s">
        <v>15</v>
      </c>
      <c r="C6" s="21">
        <v>13580.694431</v>
      </c>
      <c r="D6" s="21">
        <v>13874.456442999999</v>
      </c>
      <c r="E6" s="21">
        <v>15790.607144</v>
      </c>
      <c r="F6" s="21">
        <v>15674.87797</v>
      </c>
      <c r="G6" s="21">
        <v>16269.520479000001</v>
      </c>
      <c r="H6" s="21">
        <v>17553.039982999999</v>
      </c>
      <c r="I6" s="21">
        <v>18310.920741000002</v>
      </c>
      <c r="J6" s="21">
        <v>20178.805821999998</v>
      </c>
      <c r="K6" s="21">
        <v>21758.028449000001</v>
      </c>
      <c r="L6" s="21">
        <v>22245.264489000001</v>
      </c>
    </row>
    <row r="7" spans="2:12" x14ac:dyDescent="0.45">
      <c r="B7" s="31" t="s">
        <v>13</v>
      </c>
      <c r="C7" s="21">
        <v>5315.9658060000002</v>
      </c>
      <c r="D7" s="21">
        <v>5455.7533599999997</v>
      </c>
      <c r="E7" s="21">
        <v>6879.524289</v>
      </c>
      <c r="F7" s="21">
        <v>6523.0338430000002</v>
      </c>
      <c r="G7" s="21">
        <v>6633.5319170000002</v>
      </c>
      <c r="H7" s="21">
        <v>7288.5936689999999</v>
      </c>
      <c r="I7" s="21">
        <v>7765.8375429999996</v>
      </c>
      <c r="J7" s="21">
        <v>8407.4873110000008</v>
      </c>
      <c r="K7" s="21">
        <v>8778.8068829999993</v>
      </c>
      <c r="L7" s="21">
        <v>9155.3623650000009</v>
      </c>
    </row>
    <row r="8" spans="2:12" x14ac:dyDescent="0.45">
      <c r="B8" s="30" t="s">
        <v>20</v>
      </c>
      <c r="C8" s="21">
        <v>3753.5455860000002</v>
      </c>
      <c r="D8" s="21">
        <v>3713.5257590000001</v>
      </c>
      <c r="E8" s="21">
        <v>3811.9698699999999</v>
      </c>
      <c r="F8" s="21">
        <v>3685.652603</v>
      </c>
      <c r="G8" s="21">
        <v>3675.2169650000001</v>
      </c>
      <c r="H8" s="21">
        <v>3794.9199250000001</v>
      </c>
      <c r="I8" s="21">
        <v>3872.220041</v>
      </c>
      <c r="J8" s="21">
        <v>3838.4360350000002</v>
      </c>
      <c r="K8" s="21">
        <v>4294.7514419999998</v>
      </c>
      <c r="L8" s="21">
        <v>4864.7826249999998</v>
      </c>
    </row>
    <row r="9" spans="2:12" ht="15" thickBot="1" x14ac:dyDescent="0.5">
      <c r="B9" s="17" t="s">
        <v>19</v>
      </c>
      <c r="C9" s="32">
        <v>39457.191037999997</v>
      </c>
      <c r="D9" s="32">
        <v>40180.267453</v>
      </c>
      <c r="E9" s="32">
        <v>43053.739409000002</v>
      </c>
      <c r="F9" s="32">
        <v>43171.820418000003</v>
      </c>
      <c r="G9" s="32">
        <v>44309.168102000003</v>
      </c>
      <c r="H9" s="32">
        <v>46982.755155999999</v>
      </c>
      <c r="I9" s="32">
        <v>49222.891803999999</v>
      </c>
      <c r="J9" s="32">
        <v>53750.602716000001</v>
      </c>
      <c r="K9" s="32">
        <v>57989.360485999998</v>
      </c>
      <c r="L9" s="32">
        <v>60480.304441</v>
      </c>
    </row>
    <row r="10" spans="2:12" ht="15" thickTop="1" x14ac:dyDescent="0.45">
      <c r="B10" s="30" t="s">
        <v>23</v>
      </c>
      <c r="C10" s="21">
        <v>846.86923974703404</v>
      </c>
      <c r="D10" s="21">
        <v>864.97030398897004</v>
      </c>
      <c r="E10" s="21">
        <v>927.42176199913797</v>
      </c>
      <c r="F10" s="21">
        <v>929.88406379032904</v>
      </c>
      <c r="G10" s="21">
        <v>952.67101527976695</v>
      </c>
      <c r="H10" s="21">
        <v>1005.72342853317</v>
      </c>
      <c r="I10" s="21">
        <v>1045.3432694148401</v>
      </c>
      <c r="J10" s="21">
        <v>1135.29983610467</v>
      </c>
      <c r="K10" s="21">
        <v>1224.1961089218501</v>
      </c>
      <c r="L10" s="21">
        <v>1265.4233298028701</v>
      </c>
    </row>
    <row r="11" spans="2:12" s="14" customFormat="1" x14ac:dyDescent="0.25">
      <c r="C11" s="33"/>
    </row>
    <row r="12" spans="2:12" ht="16.5" customHeight="1" thickBot="1" x14ac:dyDescent="0.5">
      <c r="B12" s="29" t="s">
        <v>28</v>
      </c>
      <c r="C12" s="18">
        <v>2013</v>
      </c>
      <c r="D12" s="18">
        <v>2014</v>
      </c>
      <c r="E12" s="18">
        <v>2015</v>
      </c>
      <c r="F12" s="18">
        <v>2016</v>
      </c>
      <c r="G12" s="18">
        <v>2017</v>
      </c>
      <c r="H12" s="18">
        <v>2018</v>
      </c>
      <c r="I12" s="18">
        <v>2019</v>
      </c>
      <c r="J12" s="18">
        <v>2020</v>
      </c>
      <c r="K12" s="18">
        <v>2021</v>
      </c>
      <c r="L12" s="18">
        <v>2022</v>
      </c>
    </row>
    <row r="13" spans="2:12" ht="15" thickTop="1" x14ac:dyDescent="0.45">
      <c r="B13" s="30" t="s">
        <v>21</v>
      </c>
      <c r="C13" s="21">
        <v>21486.8239992124</v>
      </c>
      <c r="D13" s="21">
        <v>21971.279810163102</v>
      </c>
      <c r="E13" s="21">
        <v>22838.6962037839</v>
      </c>
      <c r="F13" s="21">
        <v>23132.965725540598</v>
      </c>
      <c r="G13" s="21">
        <v>23845.569803445698</v>
      </c>
      <c r="H13" s="21">
        <v>25162.431420896799</v>
      </c>
      <c r="I13" s="21">
        <v>26757.4334882045</v>
      </c>
      <c r="J13" s="21">
        <v>29531.892561379598</v>
      </c>
      <c r="K13" s="21">
        <v>31936.5539811829</v>
      </c>
      <c r="L13" s="21">
        <v>33738.025371291202</v>
      </c>
    </row>
    <row r="14" spans="2:12" x14ac:dyDescent="0.45">
      <c r="B14" s="30" t="s">
        <v>15</v>
      </c>
      <c r="C14" s="21">
        <v>13190.192879882001</v>
      </c>
      <c r="D14" s="21">
        <v>13493.082321522999</v>
      </c>
      <c r="E14" s="21">
        <v>15378.209120755901</v>
      </c>
      <c r="F14" s="21">
        <v>15228.3398838296</v>
      </c>
      <c r="G14" s="21">
        <v>15923.047482466</v>
      </c>
      <c r="H14" s="21">
        <v>17229.595966246601</v>
      </c>
      <c r="I14" s="21">
        <v>18119.739469363401</v>
      </c>
      <c r="J14" s="21">
        <v>20042.077596884399</v>
      </c>
      <c r="K14" s="21">
        <v>21758.010317309599</v>
      </c>
      <c r="L14" s="21">
        <v>22490.4258413891</v>
      </c>
    </row>
    <row r="15" spans="2:12" x14ac:dyDescent="0.45">
      <c r="B15" s="31" t="s">
        <v>13</v>
      </c>
      <c r="C15" s="21">
        <v>5163.1096392199697</v>
      </c>
      <c r="D15" s="21">
        <v>5305.7883395170002</v>
      </c>
      <c r="E15" s="21">
        <v>6699.8540463189502</v>
      </c>
      <c r="F15" s="21">
        <v>6337.2089163975397</v>
      </c>
      <c r="G15" s="21">
        <v>6492.2653268842196</v>
      </c>
      <c r="H15" s="21">
        <v>7154.2891829925602</v>
      </c>
      <c r="I15" s="21">
        <v>7684.7557275197996</v>
      </c>
      <c r="J15" s="21">
        <v>8350.51957822855</v>
      </c>
      <c r="K15" s="21">
        <v>8778.7995673276</v>
      </c>
      <c r="L15" s="21">
        <v>9256.2620877309091</v>
      </c>
    </row>
    <row r="16" spans="2:12" x14ac:dyDescent="0.45">
      <c r="B16" s="30" t="s">
        <v>20</v>
      </c>
      <c r="C16" s="21">
        <v>3645.6155106292199</v>
      </c>
      <c r="D16" s="21">
        <v>3611.4502196994899</v>
      </c>
      <c r="E16" s="21">
        <v>3712.41392356183</v>
      </c>
      <c r="F16" s="21">
        <v>3580.6575744720399</v>
      </c>
      <c r="G16" s="21">
        <v>3596.9501570495199</v>
      </c>
      <c r="H16" s="21">
        <v>3724.9922005153298</v>
      </c>
      <c r="I16" s="21">
        <v>3831.7908369219299</v>
      </c>
      <c r="J16" s="21">
        <v>3812.4274321661801</v>
      </c>
      <c r="K16" s="21">
        <v>4294.7478630404703</v>
      </c>
      <c r="L16" s="21">
        <v>4918.3965835130002</v>
      </c>
    </row>
    <row r="17" spans="2:12" ht="15" thickBot="1" x14ac:dyDescent="0.5">
      <c r="B17" s="17" t="s">
        <v>19</v>
      </c>
      <c r="C17" s="32">
        <v>38322.632390694802</v>
      </c>
      <c r="D17" s="32">
        <v>39075.812351385699</v>
      </c>
      <c r="E17" s="32">
        <v>41929.319248101601</v>
      </c>
      <c r="F17" s="32">
        <v>41941.963183842199</v>
      </c>
      <c r="G17" s="32">
        <v>43365.567442961197</v>
      </c>
      <c r="H17" s="32">
        <v>46117.019587658797</v>
      </c>
      <c r="I17" s="32">
        <v>48708.963794489799</v>
      </c>
      <c r="J17" s="32">
        <v>53386.397590430199</v>
      </c>
      <c r="K17" s="32">
        <v>57989.312161533002</v>
      </c>
      <c r="L17" s="32">
        <v>61146.847796193302</v>
      </c>
    </row>
    <row r="18" spans="2:12" ht="15" thickTop="1" x14ac:dyDescent="0.45">
      <c r="B18" s="30" t="s">
        <v>23</v>
      </c>
      <c r="C18" s="21">
        <v>871.94118181239799</v>
      </c>
      <c r="D18" s="21">
        <v>889.41818638729001</v>
      </c>
      <c r="E18" s="21">
        <v>952.29246692704999</v>
      </c>
      <c r="F18" s="21">
        <v>957.15090005566503</v>
      </c>
      <c r="G18" s="21">
        <v>973.40038770288902</v>
      </c>
      <c r="H18" s="21">
        <v>1024.60345486141</v>
      </c>
      <c r="I18" s="21">
        <v>1056.37268050993</v>
      </c>
      <c r="J18" s="21">
        <v>1143.0449179612899</v>
      </c>
      <c r="K18" s="21">
        <v>1224.19712908612</v>
      </c>
      <c r="L18" s="21">
        <v>1251.6293315448099</v>
      </c>
    </row>
  </sheetData>
  <mergeCells count="1">
    <mergeCell ref="B2:J2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3"/>
  <sheetViews>
    <sheetView showGridLines="0" zoomScaleNormal="100" workbookViewId="0">
      <selection activeCell="N37" sqref="N37"/>
    </sheetView>
  </sheetViews>
  <sheetFormatPr baseColWidth="10" defaultColWidth="11.453125" defaultRowHeight="15.5" x14ac:dyDescent="0.45"/>
  <cols>
    <col min="1" max="1" width="11.453125" style="19"/>
    <col min="2" max="2" width="35.1796875" style="19" customWidth="1"/>
    <col min="3" max="12" width="8" style="19" bestFit="1" customWidth="1"/>
    <col min="13" max="16384" width="11.453125" style="19"/>
  </cols>
  <sheetData>
    <row r="1" spans="2:12" x14ac:dyDescent="0.45">
      <c r="B1" s="35"/>
    </row>
    <row r="2" spans="2:12" x14ac:dyDescent="0.45">
      <c r="B2" s="74" t="s">
        <v>76</v>
      </c>
      <c r="C2" s="74"/>
      <c r="D2" s="74"/>
      <c r="E2" s="74"/>
      <c r="F2" s="74"/>
      <c r="G2" s="74"/>
      <c r="H2" s="74"/>
      <c r="I2" s="74"/>
      <c r="J2" s="74"/>
      <c r="K2" s="36"/>
    </row>
    <row r="3" spans="2:12" x14ac:dyDescent="0.45">
      <c r="B3" s="74"/>
      <c r="C3" s="74"/>
      <c r="D3" s="74"/>
      <c r="E3" s="74"/>
      <c r="F3" s="74"/>
      <c r="G3" s="74"/>
      <c r="H3" s="74"/>
      <c r="I3" s="74"/>
      <c r="J3" s="74"/>
    </row>
    <row r="4" spans="2:12" ht="16" thickBot="1" x14ac:dyDescent="0.5">
      <c r="B4" s="29" t="s">
        <v>10</v>
      </c>
      <c r="C4" s="18">
        <v>2013</v>
      </c>
      <c r="D4" s="18">
        <v>2014</v>
      </c>
      <c r="E4" s="18">
        <v>2015</v>
      </c>
      <c r="F4" s="18">
        <v>2016</v>
      </c>
      <c r="G4" s="18">
        <v>2017</v>
      </c>
      <c r="H4" s="18">
        <v>2018</v>
      </c>
      <c r="I4" s="18">
        <v>2019</v>
      </c>
      <c r="J4" s="18">
        <v>2020</v>
      </c>
      <c r="K4" s="18">
        <v>2021</v>
      </c>
      <c r="L4" s="18">
        <v>2022</v>
      </c>
    </row>
    <row r="5" spans="2:12" ht="15" customHeight="1" thickTop="1" thickBot="1" x14ac:dyDescent="0.5">
      <c r="B5" s="17" t="s">
        <v>26</v>
      </c>
      <c r="C5" s="32">
        <v>34851.199032999997</v>
      </c>
      <c r="D5" s="32">
        <v>35469.425778999997</v>
      </c>
      <c r="E5" s="32">
        <v>38158.481497000001</v>
      </c>
      <c r="F5" s="32">
        <v>37988.332795000002</v>
      </c>
      <c r="G5" s="32">
        <v>38965.523507999998</v>
      </c>
      <c r="H5" s="32">
        <v>41579.844662000003</v>
      </c>
      <c r="I5" s="32">
        <v>43459.659569000003</v>
      </c>
      <c r="J5" s="32">
        <v>47972.185337000003</v>
      </c>
      <c r="K5" s="32">
        <v>51528.758164999999</v>
      </c>
      <c r="L5" s="32">
        <v>53576.310501</v>
      </c>
    </row>
    <row r="6" spans="2:12" ht="15" customHeight="1" thickTop="1" x14ac:dyDescent="0.45">
      <c r="B6" s="30" t="s">
        <v>14</v>
      </c>
      <c r="C6" s="21">
        <v>20301.278053000002</v>
      </c>
      <c r="D6" s="21">
        <v>22443.300449999999</v>
      </c>
      <c r="E6" s="21">
        <v>20705.36463</v>
      </c>
      <c r="F6" s="21">
        <v>20483.358122000001</v>
      </c>
      <c r="G6" s="21">
        <v>20794.242109999999</v>
      </c>
      <c r="H6" s="21">
        <v>21620.712975999999</v>
      </c>
      <c r="I6" s="21">
        <v>22227.380813</v>
      </c>
      <c r="J6" s="21">
        <v>22961.589798000001</v>
      </c>
      <c r="K6" s="21">
        <v>23829.19267</v>
      </c>
      <c r="L6" s="21">
        <v>25362.927009999999</v>
      </c>
    </row>
    <row r="7" spans="2:12" ht="15" customHeight="1" x14ac:dyDescent="0.45">
      <c r="B7" s="30" t="s">
        <v>15</v>
      </c>
      <c r="C7" s="21">
        <v>11901.834972000001</v>
      </c>
      <c r="D7" s="21">
        <v>12118.580545999999</v>
      </c>
      <c r="E7" s="21">
        <v>13912.129767</v>
      </c>
      <c r="F7" s="21">
        <v>13600.622426</v>
      </c>
      <c r="G7" s="21">
        <v>14108.441405</v>
      </c>
      <c r="H7" s="21">
        <v>15296.380171999999</v>
      </c>
      <c r="I7" s="21">
        <v>15869.471525000001</v>
      </c>
      <c r="J7" s="21">
        <v>17688.063623999999</v>
      </c>
      <c r="K7" s="21">
        <v>18879.713647</v>
      </c>
      <c r="L7" s="21">
        <v>19294.390886000001</v>
      </c>
    </row>
    <row r="8" spans="2:12" ht="15" customHeight="1" x14ac:dyDescent="0.45">
      <c r="B8" s="31" t="s">
        <v>16</v>
      </c>
      <c r="C8" s="21">
        <v>4989.0697600000003</v>
      </c>
      <c r="D8" s="21">
        <v>5124.6467439999997</v>
      </c>
      <c r="E8" s="21">
        <v>6510.8478910000003</v>
      </c>
      <c r="F8" s="21">
        <v>6149.3305920000003</v>
      </c>
      <c r="G8" s="21">
        <v>6241.6237719999999</v>
      </c>
      <c r="H8" s="21">
        <v>6870.7136710000004</v>
      </c>
      <c r="I8" s="21">
        <v>7270.3839779999998</v>
      </c>
      <c r="J8" s="21">
        <v>7940.82233</v>
      </c>
      <c r="K8" s="21">
        <v>8263.8460780000005</v>
      </c>
      <c r="L8" s="21">
        <v>8643.630443</v>
      </c>
    </row>
    <row r="9" spans="2:12" ht="15" customHeight="1" x14ac:dyDescent="0.45">
      <c r="B9" s="30" t="s">
        <v>17</v>
      </c>
      <c r="C9" s="21">
        <v>2648.0860069999999</v>
      </c>
      <c r="D9" s="21">
        <v>2636.7315779999999</v>
      </c>
      <c r="E9" s="21">
        <v>2709.8811569999998</v>
      </c>
      <c r="F9" s="21">
        <v>2564.65256</v>
      </c>
      <c r="G9" s="21">
        <v>2517.7260970000002</v>
      </c>
      <c r="H9" s="21">
        <v>2687.2697640000001</v>
      </c>
      <c r="I9" s="21">
        <v>2738.7865040000001</v>
      </c>
      <c r="J9" s="21">
        <v>2753.7817249999998</v>
      </c>
      <c r="K9" s="21">
        <v>3085.6513880000002</v>
      </c>
      <c r="L9" s="21">
        <v>3472.3290069999998</v>
      </c>
    </row>
    <row r="10" spans="2:12" ht="15" customHeight="1" x14ac:dyDescent="0.45">
      <c r="B10" s="30" t="s">
        <v>18</v>
      </c>
      <c r="C10" s="21">
        <v>748.01088604925906</v>
      </c>
      <c r="D10" s="21">
        <v>763.55887959837696</v>
      </c>
      <c r="E10" s="21">
        <v>821.97287926543004</v>
      </c>
      <c r="F10" s="21">
        <v>818.23617660805905</v>
      </c>
      <c r="G10" s="21">
        <v>837.77977405986201</v>
      </c>
      <c r="H10" s="21">
        <v>890.06751078119203</v>
      </c>
      <c r="I10" s="21">
        <v>922.94989092498702</v>
      </c>
      <c r="J10" s="21">
        <v>1013.25029671653</v>
      </c>
      <c r="K10" s="21">
        <v>1087.8082585235099</v>
      </c>
      <c r="L10" s="21">
        <v>1120.9717586469101</v>
      </c>
    </row>
    <row r="11" spans="2:12" ht="15" customHeight="1" thickBot="1" x14ac:dyDescent="0.5">
      <c r="B11" s="37" t="s">
        <v>27</v>
      </c>
      <c r="C11" s="38">
        <v>4605.9920050000001</v>
      </c>
      <c r="D11" s="38">
        <v>4710.8416740000002</v>
      </c>
      <c r="E11" s="38">
        <v>4895.257912</v>
      </c>
      <c r="F11" s="38">
        <v>5183.487623</v>
      </c>
      <c r="G11" s="38">
        <v>5343.6445940000003</v>
      </c>
      <c r="H11" s="38">
        <v>5402.9104939999997</v>
      </c>
      <c r="I11" s="38">
        <v>5763.2322350000004</v>
      </c>
      <c r="J11" s="38">
        <v>5778.4173790000004</v>
      </c>
      <c r="K11" s="38">
        <v>6460.6023210000003</v>
      </c>
      <c r="L11" s="38">
        <v>6903.9939400000003</v>
      </c>
    </row>
    <row r="12" spans="2:12" ht="15" customHeight="1" thickTop="1" x14ac:dyDescent="0.45">
      <c r="B12" s="39" t="s">
        <v>14</v>
      </c>
      <c r="C12" s="40">
        <v>1821.672967</v>
      </c>
      <c r="D12" s="40">
        <v>1878.1715959999999</v>
      </c>
      <c r="E12" s="40">
        <v>1914.691822</v>
      </c>
      <c r="F12" s="40">
        <v>1988.2320360000001</v>
      </c>
      <c r="G12" s="40">
        <v>2025.074652</v>
      </c>
      <c r="H12" s="40">
        <v>2038.600522</v>
      </c>
      <c r="I12" s="40">
        <v>2188.3494820000001</v>
      </c>
      <c r="J12" s="40">
        <v>2203.0208710000002</v>
      </c>
      <c r="K12" s="40">
        <v>2373.187465</v>
      </c>
      <c r="L12" s="40">
        <v>2560.6667189999998</v>
      </c>
    </row>
    <row r="13" spans="2:12" ht="15" customHeight="1" x14ac:dyDescent="0.45">
      <c r="B13" s="39" t="s">
        <v>15</v>
      </c>
      <c r="C13" s="40">
        <v>1678.859459</v>
      </c>
      <c r="D13" s="40">
        <v>1755.8758969999999</v>
      </c>
      <c r="E13" s="40">
        <v>1878.4773769999999</v>
      </c>
      <c r="F13" s="40">
        <v>2074.2555440000001</v>
      </c>
      <c r="G13" s="40">
        <v>2161.0790740000002</v>
      </c>
      <c r="H13" s="40">
        <v>2256.659811</v>
      </c>
      <c r="I13" s="40">
        <v>2441.449216</v>
      </c>
      <c r="J13" s="40">
        <v>2490.7421979999999</v>
      </c>
      <c r="K13" s="40">
        <v>2878.3148019999999</v>
      </c>
      <c r="L13" s="40">
        <v>2950.873603</v>
      </c>
    </row>
    <row r="14" spans="2:12" ht="15" customHeight="1" x14ac:dyDescent="0.45">
      <c r="B14" s="41" t="s">
        <v>16</v>
      </c>
      <c r="C14" s="40">
        <v>326.89604600000001</v>
      </c>
      <c r="D14" s="40">
        <v>331.10661599999997</v>
      </c>
      <c r="E14" s="40">
        <v>368.67639800000001</v>
      </c>
      <c r="F14" s="40">
        <v>373.70325100000002</v>
      </c>
      <c r="G14" s="40">
        <v>391.90814499999999</v>
      </c>
      <c r="H14" s="40">
        <v>417.879998</v>
      </c>
      <c r="I14" s="40">
        <v>495.45356500000003</v>
      </c>
      <c r="J14" s="40">
        <v>466.66498100000001</v>
      </c>
      <c r="K14" s="40">
        <v>514.96080500000005</v>
      </c>
      <c r="L14" s="40">
        <v>511.731922</v>
      </c>
    </row>
    <row r="15" spans="2:12" ht="15" customHeight="1" x14ac:dyDescent="0.45">
      <c r="B15" s="39" t="s">
        <v>17</v>
      </c>
      <c r="C15" s="40">
        <v>1105.4595790000001</v>
      </c>
      <c r="D15" s="40">
        <v>1076.794181</v>
      </c>
      <c r="E15" s="40">
        <v>1102.0887130000001</v>
      </c>
      <c r="F15" s="40">
        <v>1121.000043</v>
      </c>
      <c r="G15" s="40">
        <v>1157.4908680000001</v>
      </c>
      <c r="H15" s="40">
        <v>1107.650161</v>
      </c>
      <c r="I15" s="40">
        <v>1133.4335369999999</v>
      </c>
      <c r="J15" s="40">
        <v>1084.6543099999999</v>
      </c>
      <c r="K15" s="40">
        <v>1209.100054</v>
      </c>
      <c r="L15" s="40">
        <v>1392.453618</v>
      </c>
    </row>
    <row r="16" spans="2:12" ht="15" customHeight="1" x14ac:dyDescent="0.45">
      <c r="B16" s="39" t="s">
        <v>18</v>
      </c>
      <c r="C16" s="40">
        <v>98.858353697774604</v>
      </c>
      <c r="D16" s="40">
        <v>101.411424390592</v>
      </c>
      <c r="E16" s="40">
        <v>105.448882733708</v>
      </c>
      <c r="F16" s="40">
        <v>111.64788718227101</v>
      </c>
      <c r="G16" s="40">
        <v>114.891241219905</v>
      </c>
      <c r="H16" s="40">
        <v>115.655917751975</v>
      </c>
      <c r="I16" s="40">
        <v>122.393378489849</v>
      </c>
      <c r="J16" s="40">
        <v>122.049539388147</v>
      </c>
      <c r="K16" s="40">
        <v>136.38785039833499</v>
      </c>
      <c r="L16" s="40">
        <v>144.451571155967</v>
      </c>
    </row>
    <row r="17" spans="2:12" ht="15" customHeight="1" thickBot="1" x14ac:dyDescent="0.5">
      <c r="B17" s="37" t="s">
        <v>19</v>
      </c>
      <c r="C17" s="38">
        <v>39457.191037999997</v>
      </c>
      <c r="D17" s="38">
        <v>40180.267453</v>
      </c>
      <c r="E17" s="38">
        <v>43053.739409000002</v>
      </c>
      <c r="F17" s="38">
        <v>43171.820418000003</v>
      </c>
      <c r="G17" s="38">
        <v>44309.168101999996</v>
      </c>
      <c r="H17" s="38">
        <v>46982.755155999999</v>
      </c>
      <c r="I17" s="38">
        <v>49222.891804000006</v>
      </c>
      <c r="J17" s="38">
        <v>53750.602716000001</v>
      </c>
      <c r="K17" s="38">
        <v>57989.360485999998</v>
      </c>
      <c r="L17" s="38">
        <v>60480.304441</v>
      </c>
    </row>
    <row r="18" spans="2:12" ht="15" customHeight="1" thickTop="1" x14ac:dyDescent="0.45">
      <c r="B18" s="16"/>
      <c r="C18" s="42"/>
      <c r="D18" s="42"/>
      <c r="E18" s="42"/>
      <c r="F18" s="42"/>
      <c r="G18" s="42"/>
      <c r="H18" s="42"/>
      <c r="I18" s="42"/>
      <c r="J18" s="42"/>
      <c r="K18" s="42"/>
    </row>
    <row r="19" spans="2:12" ht="15" customHeight="1" thickBot="1" x14ac:dyDescent="0.5">
      <c r="B19" s="43" t="s">
        <v>11</v>
      </c>
      <c r="C19" s="18">
        <v>2013</v>
      </c>
      <c r="D19" s="18">
        <v>2014</v>
      </c>
      <c r="E19" s="18">
        <v>2015</v>
      </c>
      <c r="F19" s="18">
        <v>2016</v>
      </c>
      <c r="G19" s="18">
        <v>2017</v>
      </c>
      <c r="H19" s="18">
        <v>2018</v>
      </c>
      <c r="I19" s="18">
        <v>2019</v>
      </c>
      <c r="J19" s="18">
        <v>2020</v>
      </c>
      <c r="K19" s="18">
        <v>2021</v>
      </c>
      <c r="L19" s="18">
        <v>2022</v>
      </c>
    </row>
    <row r="20" spans="2:12" ht="15" customHeight="1" thickTop="1" thickBot="1" x14ac:dyDescent="0.5">
      <c r="B20" s="37" t="s">
        <v>26</v>
      </c>
      <c r="C20" s="38">
        <v>33849.081847471898</v>
      </c>
      <c r="D20" s="38">
        <v>34494.459937899701</v>
      </c>
      <c r="E20" s="38">
        <v>37161.909155236703</v>
      </c>
      <c r="F20" s="38">
        <v>36906.140164502402</v>
      </c>
      <c r="G20" s="38">
        <v>38135.720213627603</v>
      </c>
      <c r="H20" s="38">
        <v>40813.666724361501</v>
      </c>
      <c r="I20" s="38">
        <v>43005.904506716703</v>
      </c>
      <c r="J20" s="38">
        <v>47647.133804520701</v>
      </c>
      <c r="K20" s="38">
        <v>51528.715224368199</v>
      </c>
      <c r="L20" s="38">
        <v>54166.766089646298</v>
      </c>
    </row>
    <row r="21" spans="2:12" ht="15" customHeight="1" thickTop="1" x14ac:dyDescent="0.45">
      <c r="B21" s="39" t="s">
        <v>14</v>
      </c>
      <c r="C21" s="40">
        <v>19717.5317203177</v>
      </c>
      <c r="D21" s="40">
        <v>20144.734455908201</v>
      </c>
      <c r="E21" s="40">
        <v>20974.009749868499</v>
      </c>
      <c r="F21" s="40">
        <v>21201.373449666102</v>
      </c>
      <c r="G21" s="40">
        <v>21863.620803722199</v>
      </c>
      <c r="H21" s="40">
        <v>23161.3955111822</v>
      </c>
      <c r="I21" s="40">
        <v>24591.932198421098</v>
      </c>
      <c r="J21" s="40">
        <v>27343.798992631298</v>
      </c>
      <c r="K21" s="40">
        <v>29563.368493839102</v>
      </c>
      <c r="L21" s="40">
        <v>31149.1379711589</v>
      </c>
    </row>
    <row r="22" spans="2:12" ht="15" customHeight="1" x14ac:dyDescent="0.45">
      <c r="B22" s="39" t="s">
        <v>15</v>
      </c>
      <c r="C22" s="40">
        <v>11559.6076255759</v>
      </c>
      <c r="D22" s="40">
        <v>11785.471063241799</v>
      </c>
      <c r="E22" s="40">
        <v>13548.7913112519</v>
      </c>
      <c r="F22" s="40">
        <v>13213.1746946393</v>
      </c>
      <c r="G22" s="40">
        <v>13807.990388246</v>
      </c>
      <c r="H22" s="40">
        <v>15014.518873363901</v>
      </c>
      <c r="I22" s="40">
        <v>15703.781017719401</v>
      </c>
      <c r="J22" s="40">
        <v>17568.212252894398</v>
      </c>
      <c r="K22" s="40">
        <v>18879.6979139053</v>
      </c>
      <c r="L22" s="40">
        <v>19507.031152222698</v>
      </c>
    </row>
    <row r="23" spans="2:12" ht="15" customHeight="1" x14ac:dyDescent="0.45">
      <c r="B23" s="41" t="s">
        <v>16</v>
      </c>
      <c r="C23" s="40">
        <v>4845.6132166093303</v>
      </c>
      <c r="D23" s="40">
        <v>4983.7830166243002</v>
      </c>
      <c r="E23" s="40">
        <v>6340.8062469133802</v>
      </c>
      <c r="F23" s="40">
        <v>5974.1515367603997</v>
      </c>
      <c r="G23" s="40">
        <v>6108.7031924221201</v>
      </c>
      <c r="H23" s="40">
        <v>6744.1093204223698</v>
      </c>
      <c r="I23" s="40">
        <v>7194.4751106163703</v>
      </c>
      <c r="J23" s="40">
        <v>7887.0166413623101</v>
      </c>
      <c r="K23" s="40">
        <v>8263.8391914616095</v>
      </c>
      <c r="L23" s="40">
        <v>8738.8904535071997</v>
      </c>
    </row>
    <row r="24" spans="2:12" ht="15" customHeight="1" x14ac:dyDescent="0.45">
      <c r="B24" s="39" t="s">
        <v>17</v>
      </c>
      <c r="C24" s="40">
        <v>2571.9425006070501</v>
      </c>
      <c r="D24" s="40">
        <v>2564.2544187497201</v>
      </c>
      <c r="E24" s="40">
        <v>2639.10809411635</v>
      </c>
      <c r="F24" s="40">
        <v>2491.5920201969998</v>
      </c>
      <c r="G24" s="40">
        <v>2464.1090216593102</v>
      </c>
      <c r="H24" s="40">
        <v>2637.7523398153598</v>
      </c>
      <c r="I24" s="40">
        <v>2710.1912905761501</v>
      </c>
      <c r="J24" s="40">
        <v>2735.12255899502</v>
      </c>
      <c r="K24" s="40">
        <v>3085.6488166238501</v>
      </c>
      <c r="L24" s="40">
        <v>3510.5969662646298</v>
      </c>
    </row>
    <row r="25" spans="2:12" ht="15" customHeight="1" x14ac:dyDescent="0.45">
      <c r="B25" s="39" t="s">
        <v>18</v>
      </c>
      <c r="C25" s="40">
        <v>770.15608240199299</v>
      </c>
      <c r="D25" s="40">
        <v>785.14042708795796</v>
      </c>
      <c r="E25" s="40">
        <v>844.01575746454603</v>
      </c>
      <c r="F25" s="40">
        <v>842.22918038425496</v>
      </c>
      <c r="G25" s="40">
        <v>856.00920338698995</v>
      </c>
      <c r="H25" s="40">
        <v>906.77637681802503</v>
      </c>
      <c r="I25" s="40">
        <v>932.68793015575397</v>
      </c>
      <c r="J25" s="40">
        <v>1020.1627494798799</v>
      </c>
      <c r="K25" s="40">
        <v>1087.8091650311501</v>
      </c>
      <c r="L25" s="40">
        <v>1108.75238342129</v>
      </c>
    </row>
    <row r="26" spans="2:12" ht="15" customHeight="1" thickBot="1" x14ac:dyDescent="0.5">
      <c r="B26" s="37" t="s">
        <v>27</v>
      </c>
      <c r="C26" s="38">
        <v>4473.5505432228902</v>
      </c>
      <c r="D26" s="38">
        <v>4581.3524134859199</v>
      </c>
      <c r="E26" s="38">
        <v>4767.4100928649304</v>
      </c>
      <c r="F26" s="38">
        <v>5035.8230193397903</v>
      </c>
      <c r="G26" s="38">
        <v>5229.8472293336099</v>
      </c>
      <c r="H26" s="38">
        <v>5303.3528632972302</v>
      </c>
      <c r="I26" s="38">
        <v>5703.0592877730696</v>
      </c>
      <c r="J26" s="38">
        <v>5739.2637859094602</v>
      </c>
      <c r="K26" s="38">
        <v>6460.5969371647398</v>
      </c>
      <c r="L26" s="38">
        <v>6980.0817065470601</v>
      </c>
    </row>
    <row r="27" spans="2:12" ht="15" customHeight="1" thickTop="1" x14ac:dyDescent="0.45">
      <c r="B27" s="39" t="s">
        <v>14</v>
      </c>
      <c r="C27" s="40">
        <v>1769.2922788947201</v>
      </c>
      <c r="D27" s="40">
        <v>1826.5453542549501</v>
      </c>
      <c r="E27" s="40">
        <v>1864.6864539154301</v>
      </c>
      <c r="F27" s="40">
        <v>1931.59227587445</v>
      </c>
      <c r="G27" s="40">
        <v>1981.94899972345</v>
      </c>
      <c r="H27" s="40">
        <v>2001.0359097146099</v>
      </c>
      <c r="I27" s="40">
        <v>2165.5012897833499</v>
      </c>
      <c r="J27" s="40">
        <v>2188.0935687482502</v>
      </c>
      <c r="K27" s="40">
        <v>2373.1854873437801</v>
      </c>
      <c r="L27" s="40">
        <v>2588.8874001323002</v>
      </c>
    </row>
    <row r="28" spans="2:12" ht="15" customHeight="1" x14ac:dyDescent="0.45">
      <c r="B28" s="39" t="s">
        <v>15</v>
      </c>
      <c r="C28" s="40">
        <v>1630.585254306</v>
      </c>
      <c r="D28" s="40">
        <v>1707.61125828121</v>
      </c>
      <c r="E28" s="40">
        <v>1829.4178095040199</v>
      </c>
      <c r="F28" s="40">
        <v>2015.1651891903</v>
      </c>
      <c r="G28" s="40">
        <v>2115.0570942199402</v>
      </c>
      <c r="H28" s="40">
        <v>2215.07709288264</v>
      </c>
      <c r="I28" s="40">
        <v>2415.95845164395</v>
      </c>
      <c r="J28" s="40">
        <v>2473.86534399005</v>
      </c>
      <c r="K28" s="40">
        <v>2878.3124034043299</v>
      </c>
      <c r="L28" s="40">
        <v>2983.39468916639</v>
      </c>
    </row>
    <row r="29" spans="2:12" ht="15" customHeight="1" x14ac:dyDescent="0.45">
      <c r="B29" s="41" t="s">
        <v>16</v>
      </c>
      <c r="C29" s="40">
        <v>317.49642261064201</v>
      </c>
      <c r="D29" s="40">
        <v>322.00532289270001</v>
      </c>
      <c r="E29" s="40">
        <v>359.04779940556699</v>
      </c>
      <c r="F29" s="40">
        <v>363.05737963713801</v>
      </c>
      <c r="G29" s="40">
        <v>383.56213446210398</v>
      </c>
      <c r="H29" s="40">
        <v>410.17986257018703</v>
      </c>
      <c r="I29" s="40">
        <v>490.28061690342901</v>
      </c>
      <c r="J29" s="40">
        <v>463.50293686624099</v>
      </c>
      <c r="K29" s="40">
        <v>514.96037586599596</v>
      </c>
      <c r="L29" s="40">
        <v>517.37163422370702</v>
      </c>
    </row>
    <row r="30" spans="2:12" ht="15" customHeight="1" x14ac:dyDescent="0.45">
      <c r="B30" s="39" t="s">
        <v>17</v>
      </c>
      <c r="C30" s="40">
        <v>1073.67301002217</v>
      </c>
      <c r="D30" s="40">
        <v>1047.19580094976</v>
      </c>
      <c r="E30" s="40">
        <v>1073.30582944548</v>
      </c>
      <c r="F30" s="40">
        <v>1089.0655542750401</v>
      </c>
      <c r="G30" s="40">
        <v>1132.84113539022</v>
      </c>
      <c r="H30" s="40">
        <v>1087.23986069997</v>
      </c>
      <c r="I30" s="40">
        <v>1121.59954634577</v>
      </c>
      <c r="J30" s="40">
        <v>1077.3048731711599</v>
      </c>
      <c r="K30" s="40">
        <v>1209.09904641662</v>
      </c>
      <c r="L30" s="40">
        <v>1407.7996172483699</v>
      </c>
    </row>
    <row r="31" spans="2:12" ht="15" customHeight="1" x14ac:dyDescent="0.45">
      <c r="B31" s="39" t="s">
        <v>18</v>
      </c>
      <c r="C31" s="40">
        <v>101.785099410405</v>
      </c>
      <c r="D31" s="40">
        <v>104.277759299333</v>
      </c>
      <c r="E31" s="40">
        <v>108.276709462504</v>
      </c>
      <c r="F31" s="40">
        <v>114.92171967141</v>
      </c>
      <c r="G31" s="40">
        <v>117.391184315899</v>
      </c>
      <c r="H31" s="40">
        <v>117.827078043388</v>
      </c>
      <c r="I31" s="40">
        <v>123.684750354172</v>
      </c>
      <c r="J31" s="40">
        <v>122.882168481416</v>
      </c>
      <c r="K31" s="40">
        <v>136.38796405497101</v>
      </c>
      <c r="L31" s="40">
        <v>142.87694812352299</v>
      </c>
    </row>
    <row r="32" spans="2:12" ht="15" customHeight="1" thickBot="1" x14ac:dyDescent="0.5">
      <c r="B32" s="37" t="s">
        <v>24</v>
      </c>
      <c r="C32" s="38">
        <v>38322.632390694787</v>
      </c>
      <c r="D32" s="38">
        <v>39075.812351385619</v>
      </c>
      <c r="E32" s="38">
        <v>41929.31924810163</v>
      </c>
      <c r="F32" s="38">
        <v>41941.963183842192</v>
      </c>
      <c r="G32" s="38">
        <v>43365.567442961212</v>
      </c>
      <c r="H32" s="38">
        <v>46117.019587658731</v>
      </c>
      <c r="I32" s="38">
        <v>48708.963794489769</v>
      </c>
      <c r="J32" s="38">
        <v>53386.397590430162</v>
      </c>
      <c r="K32" s="38">
        <v>57989.312161532936</v>
      </c>
      <c r="L32" s="38">
        <v>61146.84779619336</v>
      </c>
    </row>
    <row r="33" ht="16" thickTop="1" x14ac:dyDescent="0.45"/>
  </sheetData>
  <mergeCells count="2">
    <mergeCell ref="B3:J3"/>
    <mergeCell ref="B2:J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B1:L10"/>
  <sheetViews>
    <sheetView showGridLines="0" zoomScaleNormal="100" workbookViewId="0">
      <selection activeCell="F17" sqref="F17"/>
    </sheetView>
  </sheetViews>
  <sheetFormatPr baseColWidth="10" defaultColWidth="11.453125" defaultRowHeight="15.5" x14ac:dyDescent="0.45"/>
  <cols>
    <col min="1" max="1" width="4.7265625" style="19" customWidth="1"/>
    <col min="2" max="2" width="37.453125" style="19" customWidth="1"/>
    <col min="3" max="10" width="8.1796875" style="19" bestFit="1" customWidth="1"/>
    <col min="11" max="11" width="13.1796875" style="19" bestFit="1" customWidth="1"/>
    <col min="12" max="12" width="8.1796875" style="19" bestFit="1" customWidth="1"/>
    <col min="13" max="248" width="9.1796875" style="19" customWidth="1"/>
    <col min="249" max="16384" width="11.453125" style="19"/>
  </cols>
  <sheetData>
    <row r="1" spans="2:12" x14ac:dyDescent="0.45">
      <c r="B1" s="44"/>
    </row>
    <row r="2" spans="2:12" s="15" customFormat="1" ht="15" customHeight="1" x14ac:dyDescent="0.25">
      <c r="B2" s="74" t="s">
        <v>77</v>
      </c>
      <c r="C2" s="74"/>
      <c r="D2" s="74"/>
      <c r="E2" s="74"/>
      <c r="F2" s="74"/>
      <c r="G2" s="74"/>
      <c r="H2" s="74"/>
      <c r="I2" s="74"/>
      <c r="J2" s="74"/>
    </row>
    <row r="3" spans="2:12" x14ac:dyDescent="0.45">
      <c r="B3" s="75" t="s">
        <v>35</v>
      </c>
      <c r="C3" s="75"/>
      <c r="D3" s="75"/>
      <c r="E3" s="75"/>
      <c r="F3" s="75"/>
    </row>
    <row r="4" spans="2:12" s="15" customFormat="1" ht="15" customHeight="1" x14ac:dyDescent="0.25"/>
    <row r="5" spans="2:12" ht="16" thickBot="1" x14ac:dyDescent="0.5">
      <c r="B5" s="29"/>
      <c r="C5" s="18">
        <v>2013</v>
      </c>
      <c r="D5" s="18">
        <v>2014</v>
      </c>
      <c r="E5" s="18">
        <v>2015</v>
      </c>
      <c r="F5" s="18">
        <v>2016</v>
      </c>
      <c r="G5" s="18">
        <v>2017</v>
      </c>
      <c r="H5" s="18">
        <v>2018</v>
      </c>
      <c r="I5" s="18">
        <v>2019</v>
      </c>
      <c r="J5" s="18">
        <v>2020</v>
      </c>
      <c r="K5" s="18">
        <v>2021</v>
      </c>
      <c r="L5" s="18">
        <v>2022</v>
      </c>
    </row>
    <row r="6" spans="2:12" ht="16.5" thickTop="1" thickBot="1" x14ac:dyDescent="0.5">
      <c r="B6" s="17" t="s"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2:12" ht="16" thickTop="1" x14ac:dyDescent="0.45">
      <c r="B7" s="20" t="s">
        <v>85</v>
      </c>
      <c r="C7" s="21">
        <v>57659.397100000002</v>
      </c>
      <c r="D7" s="21">
        <v>58256.545850000002</v>
      </c>
      <c r="E7" s="21">
        <v>58994.269549999997</v>
      </c>
      <c r="F7" s="21">
        <v>58488.342949999998</v>
      </c>
      <c r="G7" s="21">
        <v>57993.320699999997</v>
      </c>
      <c r="H7" s="21">
        <v>60268.186249999999</v>
      </c>
      <c r="I7" s="21">
        <v>59698.012450000002</v>
      </c>
      <c r="J7" s="21">
        <v>53189.964650000002</v>
      </c>
      <c r="K7" s="21">
        <v>58993.071550000001</v>
      </c>
      <c r="L7" s="21">
        <v>60606.906949999997</v>
      </c>
    </row>
    <row r="8" spans="2:12" x14ac:dyDescent="0.45">
      <c r="B8" s="45" t="s">
        <v>86</v>
      </c>
      <c r="C8" s="21">
        <v>542.02074830574304</v>
      </c>
      <c r="D8" s="21">
        <v>546.153899888316</v>
      </c>
      <c r="E8" s="21">
        <v>511.08909008455402</v>
      </c>
      <c r="F8" s="21">
        <v>521.11069775502597</v>
      </c>
      <c r="G8" s="21">
        <v>525.71176130905599</v>
      </c>
      <c r="H8" s="21">
        <v>541.26830272775396</v>
      </c>
      <c r="I8" s="21">
        <v>566.34001867891902</v>
      </c>
      <c r="J8" s="21">
        <v>700.49620862494896</v>
      </c>
      <c r="K8" s="21">
        <v>681.14994522001996</v>
      </c>
      <c r="L8" s="21">
        <v>685.43097203023694</v>
      </c>
    </row>
    <row r="9" spans="2:12" x14ac:dyDescent="0.45">
      <c r="B9" s="45" t="s">
        <v>84</v>
      </c>
      <c r="C9" s="21">
        <v>558.067514632746</v>
      </c>
      <c r="D9" s="21">
        <v>561.59062211366597</v>
      </c>
      <c r="E9" s="21">
        <v>524.79498579695098</v>
      </c>
      <c r="F9" s="21">
        <v>536.39114036620799</v>
      </c>
      <c r="G9" s="21">
        <v>537.15083598709805</v>
      </c>
      <c r="H9" s="21">
        <v>551.42930675353205</v>
      </c>
      <c r="I9" s="21">
        <v>572.31546910594295</v>
      </c>
      <c r="J9" s="21">
        <v>705.27503471433397</v>
      </c>
      <c r="K9" s="21">
        <v>681.150512845447</v>
      </c>
      <c r="L9" s="21">
        <v>677.95929562635695</v>
      </c>
    </row>
    <row r="10" spans="2:12" x14ac:dyDescent="0.45">
      <c r="B10" s="19" t="s">
        <v>29</v>
      </c>
    </row>
  </sheetData>
  <mergeCells count="2">
    <mergeCell ref="B2:J2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24"/>
  <sheetViews>
    <sheetView showGridLines="0" zoomScaleNormal="100" workbookViewId="0">
      <selection activeCell="B4" sqref="B4"/>
    </sheetView>
  </sheetViews>
  <sheetFormatPr baseColWidth="10" defaultColWidth="11.453125" defaultRowHeight="15.5" x14ac:dyDescent="0.45"/>
  <cols>
    <col min="1" max="1" width="2.81640625" style="19" customWidth="1"/>
    <col min="2" max="2" width="42.7265625" style="19" customWidth="1"/>
    <col min="3" max="12" width="9.54296875" style="19" bestFit="1" customWidth="1"/>
    <col min="13" max="16384" width="11.453125" style="19"/>
  </cols>
  <sheetData>
    <row r="2" spans="2:12" x14ac:dyDescent="0.45">
      <c r="B2" s="74" t="s">
        <v>72</v>
      </c>
      <c r="C2" s="74"/>
      <c r="D2" s="74"/>
      <c r="E2" s="74"/>
      <c r="F2" s="74"/>
      <c r="G2" s="74"/>
      <c r="H2" s="74"/>
      <c r="I2" s="74"/>
      <c r="J2" s="74"/>
      <c r="K2" s="36"/>
    </row>
    <row r="3" spans="2:12" x14ac:dyDescent="0.45">
      <c r="B3" s="75" t="s">
        <v>35</v>
      </c>
      <c r="C3" s="75"/>
      <c r="D3" s="75"/>
      <c r="E3" s="75"/>
      <c r="F3" s="75"/>
    </row>
    <row r="6" spans="2:12" x14ac:dyDescent="0.45">
      <c r="B6" s="47" t="s">
        <v>65</v>
      </c>
      <c r="C6" s="18">
        <v>2013</v>
      </c>
      <c r="D6" s="18">
        <v>2014</v>
      </c>
      <c r="E6" s="18">
        <v>2015</v>
      </c>
      <c r="F6" s="18">
        <v>2016</v>
      </c>
      <c r="G6" s="18">
        <v>2017</v>
      </c>
      <c r="H6" s="18">
        <v>2018</v>
      </c>
      <c r="I6" s="18">
        <v>2019</v>
      </c>
      <c r="J6" s="18">
        <v>2020</v>
      </c>
      <c r="K6" s="18">
        <v>2021</v>
      </c>
      <c r="L6" s="18">
        <v>2022</v>
      </c>
    </row>
    <row r="7" spans="2:12" x14ac:dyDescent="0.45">
      <c r="B7" s="20" t="s">
        <v>85</v>
      </c>
      <c r="C7" s="21">
        <v>12521.1113</v>
      </c>
      <c r="D7" s="21">
        <v>11178.645699999999</v>
      </c>
      <c r="E7" s="21">
        <v>12444.4169</v>
      </c>
      <c r="F7" s="21">
        <v>11322.927099999999</v>
      </c>
      <c r="G7" s="21">
        <v>12397.720300000001</v>
      </c>
      <c r="H7" s="21">
        <v>12475.1217</v>
      </c>
      <c r="I7" s="21">
        <v>11487.56595</v>
      </c>
      <c r="J7" s="21">
        <v>10539.035199999998</v>
      </c>
      <c r="K7" s="21">
        <v>11435.621999999999</v>
      </c>
      <c r="L7" s="21">
        <v>13110.53665</v>
      </c>
    </row>
    <row r="8" spans="2:12" x14ac:dyDescent="0.45">
      <c r="B8" s="20" t="s">
        <v>93</v>
      </c>
      <c r="C8" s="21">
        <v>568.50566522797396</v>
      </c>
      <c r="D8" s="21">
        <v>580.16439594288204</v>
      </c>
      <c r="E8" s="21">
        <v>521.52419316309602</v>
      </c>
      <c r="F8" s="21">
        <v>532.54012943094494</v>
      </c>
      <c r="G8" s="21">
        <v>539.07859693157502</v>
      </c>
      <c r="H8" s="21">
        <v>564.80785446927996</v>
      </c>
      <c r="I8" s="21">
        <v>587.673032673021</v>
      </c>
      <c r="J8" s="21">
        <v>733.38720996869199</v>
      </c>
      <c r="K8" s="21">
        <v>723.04659196267698</v>
      </c>
      <c r="L8" s="21">
        <v>728.03346787070302</v>
      </c>
    </row>
    <row r="9" spans="2:12" x14ac:dyDescent="0.45">
      <c r="B9" s="20" t="s">
        <v>94</v>
      </c>
      <c r="C9" s="21">
        <v>585.33652934896202</v>
      </c>
      <c r="D9" s="21">
        <v>596.56240505174196</v>
      </c>
      <c r="E9" s="21">
        <v>535.50992743459699</v>
      </c>
      <c r="F9" s="21">
        <v>548.15571537262201</v>
      </c>
      <c r="G9" s="21">
        <v>550.80852344544803</v>
      </c>
      <c r="H9" s="21">
        <v>575.41075667901896</v>
      </c>
      <c r="I9" s="21">
        <v>593.87356761354499</v>
      </c>
      <c r="J9" s="21">
        <v>738.39042039219896</v>
      </c>
      <c r="K9" s="21">
        <v>723.04719450200605</v>
      </c>
      <c r="L9" s="21">
        <v>720.09739450212999</v>
      </c>
    </row>
    <row r="11" spans="2:12" x14ac:dyDescent="0.45">
      <c r="B11" s="47" t="s">
        <v>59</v>
      </c>
      <c r="C11" s="18">
        <v>2013</v>
      </c>
      <c r="D11" s="18">
        <v>2014</v>
      </c>
      <c r="E11" s="18">
        <v>2015</v>
      </c>
      <c r="F11" s="18">
        <v>2016</v>
      </c>
      <c r="G11" s="18">
        <v>2017</v>
      </c>
      <c r="H11" s="18">
        <v>2018</v>
      </c>
      <c r="I11" s="18">
        <v>2019</v>
      </c>
      <c r="J11" s="18">
        <v>2020</v>
      </c>
      <c r="K11" s="18">
        <v>2021</v>
      </c>
      <c r="L11" s="18">
        <v>2022</v>
      </c>
    </row>
    <row r="12" spans="2:12" x14ac:dyDescent="0.45">
      <c r="B12" s="20" t="s">
        <v>85</v>
      </c>
      <c r="C12" s="48">
        <v>22020.505550000002</v>
      </c>
      <c r="D12" s="48">
        <v>22729.77305</v>
      </c>
      <c r="E12" s="48">
        <v>22065.498749999999</v>
      </c>
      <c r="F12" s="48">
        <v>22866.013800000001</v>
      </c>
      <c r="G12" s="48">
        <v>21620.695299999999</v>
      </c>
      <c r="H12" s="48">
        <v>22182.242249999999</v>
      </c>
      <c r="I12" s="48">
        <v>22971.463399999997</v>
      </c>
      <c r="J12" s="48">
        <v>21138.229950000001</v>
      </c>
      <c r="K12" s="48">
        <v>23597.039850000001</v>
      </c>
      <c r="L12" s="48">
        <v>23414.210950000001</v>
      </c>
    </row>
    <row r="13" spans="2:12" x14ac:dyDescent="0.45">
      <c r="B13" s="20" t="s">
        <v>93</v>
      </c>
      <c r="C13" s="48">
        <v>563.51124795134399</v>
      </c>
      <c r="D13" s="48">
        <v>570.73614595549202</v>
      </c>
      <c r="E13" s="48">
        <v>541.01884667730906</v>
      </c>
      <c r="F13" s="48">
        <v>549.72389185823999</v>
      </c>
      <c r="G13" s="48">
        <v>555.73126541123804</v>
      </c>
      <c r="H13" s="48">
        <v>574.34056992256296</v>
      </c>
      <c r="I13" s="48">
        <v>595.485745059338</v>
      </c>
      <c r="J13" s="48">
        <v>722.58588892674004</v>
      </c>
      <c r="K13" s="48">
        <v>699.60621306138</v>
      </c>
      <c r="L13" s="48">
        <v>705.19521084191797</v>
      </c>
    </row>
    <row r="14" spans="2:12" x14ac:dyDescent="0.45">
      <c r="B14" s="20" t="s">
        <v>94</v>
      </c>
      <c r="C14" s="48">
        <v>580.19425011828696</v>
      </c>
      <c r="D14" s="48">
        <v>586.86767106385901</v>
      </c>
      <c r="E14" s="48">
        <v>555.52736981908402</v>
      </c>
      <c r="F14" s="48">
        <v>565.84335441719998</v>
      </c>
      <c r="G14" s="48">
        <v>567.82354090100898</v>
      </c>
      <c r="H14" s="48">
        <v>585.122425822384</v>
      </c>
      <c r="I14" s="48">
        <v>601.76871188534801</v>
      </c>
      <c r="J14" s="48">
        <v>727.51541210660503</v>
      </c>
      <c r="K14" s="48">
        <v>699.60679606704298</v>
      </c>
      <c r="L14" s="48">
        <v>697.50809042865399</v>
      </c>
    </row>
    <row r="16" spans="2:12" x14ac:dyDescent="0.45">
      <c r="B16" s="47" t="s">
        <v>60</v>
      </c>
      <c r="C16" s="18">
        <v>2013</v>
      </c>
      <c r="D16" s="18">
        <v>2014</v>
      </c>
      <c r="E16" s="18">
        <v>2015</v>
      </c>
      <c r="F16" s="18">
        <v>2016</v>
      </c>
      <c r="G16" s="18">
        <v>2017</v>
      </c>
      <c r="H16" s="18">
        <v>2018</v>
      </c>
      <c r="I16" s="18">
        <v>2019</v>
      </c>
      <c r="J16" s="18">
        <v>2020</v>
      </c>
      <c r="K16" s="18">
        <v>2021</v>
      </c>
      <c r="L16" s="18">
        <v>2022</v>
      </c>
    </row>
    <row r="17" spans="2:12" x14ac:dyDescent="0.45">
      <c r="B17" s="20" t="s">
        <v>85</v>
      </c>
      <c r="C17" s="21">
        <v>16295.537050000001</v>
      </c>
      <c r="D17" s="21">
        <v>17283.980500000001</v>
      </c>
      <c r="E17" s="21">
        <v>17163.54</v>
      </c>
      <c r="F17" s="21">
        <v>16861.306499999999</v>
      </c>
      <c r="G17" s="21">
        <v>16880.242249999999</v>
      </c>
      <c r="H17" s="21">
        <v>18288.40035</v>
      </c>
      <c r="I17" s="21">
        <v>17906.71615</v>
      </c>
      <c r="J17" s="21">
        <v>15193.936250000001</v>
      </c>
      <c r="K17" s="21">
        <v>16893.8498</v>
      </c>
      <c r="L17" s="21">
        <v>17298.393199999999</v>
      </c>
    </row>
    <row r="18" spans="2:12" x14ac:dyDescent="0.45">
      <c r="B18" s="20" t="s">
        <v>93</v>
      </c>
      <c r="C18" s="21">
        <v>506.472689588344</v>
      </c>
      <c r="D18" s="21">
        <v>506.64446069005902</v>
      </c>
      <c r="E18" s="21">
        <v>476.882470747235</v>
      </c>
      <c r="F18" s="21">
        <v>488.28417323977698</v>
      </c>
      <c r="G18" s="21">
        <v>489.76040898664502</v>
      </c>
      <c r="H18" s="21">
        <v>500.83955415063798</v>
      </c>
      <c r="I18" s="21">
        <v>527.87269924011696</v>
      </c>
      <c r="J18" s="21">
        <v>658.91139548828903</v>
      </c>
      <c r="K18" s="21">
        <v>644.123511099403</v>
      </c>
      <c r="L18" s="21">
        <v>640.16800511601605</v>
      </c>
    </row>
    <row r="19" spans="2:12" x14ac:dyDescent="0.45">
      <c r="B19" s="20" t="s">
        <v>94</v>
      </c>
      <c r="C19" s="21">
        <v>521.46703976079903</v>
      </c>
      <c r="D19" s="21">
        <v>520.96447160325397</v>
      </c>
      <c r="E19" s="21">
        <v>489.67104623815499</v>
      </c>
      <c r="F19" s="21">
        <v>502.602049113909</v>
      </c>
      <c r="G19" s="21">
        <v>500.41721049855403</v>
      </c>
      <c r="H19" s="21">
        <v>510.241606146565</v>
      </c>
      <c r="I19" s="21">
        <v>533.442281190985</v>
      </c>
      <c r="J19" s="21">
        <v>663.40652755122096</v>
      </c>
      <c r="K19" s="21">
        <v>644.12404786944296</v>
      </c>
      <c r="L19" s="21">
        <v>633.18972667000901</v>
      </c>
    </row>
    <row r="21" spans="2:12" x14ac:dyDescent="0.45">
      <c r="B21" s="47" t="s">
        <v>61</v>
      </c>
      <c r="C21" s="18">
        <v>2013</v>
      </c>
      <c r="D21" s="18">
        <v>2014</v>
      </c>
      <c r="E21" s="18">
        <v>2015</v>
      </c>
      <c r="F21" s="18">
        <v>2016</v>
      </c>
      <c r="G21" s="18">
        <v>2017</v>
      </c>
      <c r="H21" s="18">
        <v>2018</v>
      </c>
      <c r="I21" s="18">
        <v>2019</v>
      </c>
      <c r="J21" s="18">
        <v>2020</v>
      </c>
      <c r="K21" s="18">
        <v>2021</v>
      </c>
      <c r="L21" s="18">
        <v>2022</v>
      </c>
    </row>
    <row r="22" spans="2:12" x14ac:dyDescent="0.45">
      <c r="B22" s="20" t="s">
        <v>85</v>
      </c>
      <c r="C22" s="48">
        <v>6822.2431999999999</v>
      </c>
      <c r="D22" s="48">
        <v>7064.1466</v>
      </c>
      <c r="E22" s="48">
        <v>7320.8139000000001</v>
      </c>
      <c r="F22" s="48">
        <v>7438.09555</v>
      </c>
      <c r="G22" s="48">
        <v>7094.6628499999997</v>
      </c>
      <c r="H22" s="48">
        <v>7322.4219499999999</v>
      </c>
      <c r="I22" s="48">
        <v>7332.2669500000002</v>
      </c>
      <c r="J22" s="48">
        <v>6318.76325</v>
      </c>
      <c r="K22" s="48">
        <v>7066.5599000000002</v>
      </c>
      <c r="L22" s="48">
        <v>6783.7661500000004</v>
      </c>
    </row>
    <row r="23" spans="2:12" x14ac:dyDescent="0.45">
      <c r="B23" s="20" t="s">
        <v>93</v>
      </c>
      <c r="C23" s="48">
        <v>508.955736582361</v>
      </c>
      <c r="D23" s="48">
        <v>509.90609849461498</v>
      </c>
      <c r="E23" s="48">
        <v>483.33710740838501</v>
      </c>
      <c r="F23" s="48">
        <v>490.163767837509</v>
      </c>
      <c r="G23" s="48">
        <v>496.408987016259</v>
      </c>
      <c r="H23" s="48">
        <v>501.950891391852</v>
      </c>
      <c r="I23" s="48">
        <v>535.54994743884799</v>
      </c>
      <c r="J23" s="48">
        <v>671.73438361123203</v>
      </c>
      <c r="K23" s="48">
        <v>640.23774885017201</v>
      </c>
      <c r="L23" s="48">
        <v>650.29871134344899</v>
      </c>
    </row>
    <row r="24" spans="2:12" x14ac:dyDescent="0.45">
      <c r="B24" s="20" t="s">
        <v>94</v>
      </c>
      <c r="C24" s="48">
        <v>524.02359847003504</v>
      </c>
      <c r="D24" s="48">
        <v>524.31829770271895</v>
      </c>
      <c r="E24" s="48">
        <v>496.29877713797202</v>
      </c>
      <c r="F24" s="48">
        <v>504.53675875247001</v>
      </c>
      <c r="G24" s="48">
        <v>507.21045635982102</v>
      </c>
      <c r="H24" s="48">
        <v>511.37380605815002</v>
      </c>
      <c r="I24" s="48">
        <v>541.20053199330198</v>
      </c>
      <c r="J24" s="48">
        <v>676.31699484882802</v>
      </c>
      <c r="K24" s="48">
        <v>640.23828238207295</v>
      </c>
      <c r="L24" s="48">
        <v>643.21000112274396</v>
      </c>
    </row>
  </sheetData>
  <mergeCells count="2">
    <mergeCell ref="B3:F3"/>
    <mergeCell ref="B2:J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-0.249977111117893"/>
  </sheetPr>
  <dimension ref="B1:L17"/>
  <sheetViews>
    <sheetView showGridLines="0" zoomScale="115" zoomScaleNormal="115" workbookViewId="0">
      <selection activeCell="C14" sqref="C14"/>
    </sheetView>
  </sheetViews>
  <sheetFormatPr baseColWidth="10" defaultColWidth="11.453125" defaultRowHeight="15.5" x14ac:dyDescent="0.45"/>
  <cols>
    <col min="1" max="1" width="2.6328125" style="19" customWidth="1"/>
    <col min="2" max="2" width="26.453125" style="19" customWidth="1"/>
    <col min="3" max="12" width="7.54296875" style="19" bestFit="1" customWidth="1"/>
    <col min="13" max="13" width="11.453125" style="19"/>
    <col min="14" max="14" width="38.26953125" style="19" customWidth="1"/>
    <col min="15" max="20" width="10.1796875" style="19" customWidth="1"/>
    <col min="21" max="16384" width="11.453125" style="19"/>
  </cols>
  <sheetData>
    <row r="1" spans="2:12" x14ac:dyDescent="0.45">
      <c r="B1" s="35"/>
    </row>
    <row r="2" spans="2:12" s="15" customFormat="1" ht="15" customHeight="1" x14ac:dyDescent="0.25">
      <c r="B2" s="74" t="s">
        <v>78</v>
      </c>
      <c r="C2" s="74"/>
      <c r="D2" s="74"/>
      <c r="E2" s="74"/>
      <c r="F2" s="74"/>
      <c r="G2" s="74"/>
      <c r="H2" s="74"/>
      <c r="I2" s="74"/>
      <c r="J2" s="74"/>
      <c r="K2" s="49"/>
    </row>
    <row r="4" spans="2:12" ht="16" thickBot="1" x14ac:dyDescent="0.5">
      <c r="B4" s="29"/>
      <c r="C4" s="18">
        <v>2013</v>
      </c>
      <c r="D4" s="18">
        <v>2014</v>
      </c>
      <c r="E4" s="18">
        <v>2015</v>
      </c>
      <c r="F4" s="18">
        <v>2016</v>
      </c>
      <c r="G4" s="18">
        <v>2017</v>
      </c>
      <c r="H4" s="18">
        <v>2018</v>
      </c>
      <c r="I4" s="18">
        <v>2019</v>
      </c>
      <c r="J4" s="18">
        <v>2020</v>
      </c>
      <c r="K4" s="18">
        <v>2021</v>
      </c>
      <c r="L4" s="18">
        <v>2022</v>
      </c>
    </row>
    <row r="5" spans="2:12" ht="16.5" thickTop="1" thickBot="1" x14ac:dyDescent="0.5">
      <c r="B5" s="17" t="s">
        <v>0</v>
      </c>
      <c r="C5" s="50">
        <v>61968.616400000014</v>
      </c>
      <c r="D5" s="50">
        <v>62629.980250000001</v>
      </c>
      <c r="E5" s="50">
        <v>63622.397499999999</v>
      </c>
      <c r="F5" s="50">
        <v>62956.221700000009</v>
      </c>
      <c r="G5" s="50">
        <v>62695.056700000001</v>
      </c>
      <c r="H5" s="50">
        <v>65461.667600000008</v>
      </c>
      <c r="I5" s="50">
        <v>64933.293500000007</v>
      </c>
      <c r="J5" s="50">
        <v>57737.903999999995</v>
      </c>
      <c r="K5" s="50">
        <v>64027.526100000003</v>
      </c>
      <c r="L5" s="50">
        <v>66103.802549999993</v>
      </c>
    </row>
    <row r="6" spans="2:12" ht="16" thickTop="1" x14ac:dyDescent="0.45">
      <c r="B6" s="51" t="s">
        <v>30</v>
      </c>
      <c r="C6" s="52">
        <v>34008.790800000002</v>
      </c>
      <c r="D6" s="52">
        <v>33939.093800000002</v>
      </c>
      <c r="E6" s="52">
        <v>34259.746299999999</v>
      </c>
      <c r="F6" s="52">
        <v>33651.275549999998</v>
      </c>
      <c r="G6" s="52">
        <v>33033.121500000001</v>
      </c>
      <c r="H6" s="52">
        <v>34261.655400000003</v>
      </c>
      <c r="I6" s="52">
        <v>33550.239150000001</v>
      </c>
      <c r="J6" s="52">
        <v>31866.440750000002</v>
      </c>
      <c r="K6" s="52">
        <v>34004.147400000002</v>
      </c>
      <c r="L6" s="52">
        <v>34021.149649999999</v>
      </c>
    </row>
    <row r="7" spans="2:12" x14ac:dyDescent="0.45">
      <c r="B7" s="51" t="s">
        <v>31</v>
      </c>
      <c r="C7" s="52">
        <v>8796.3325000000004</v>
      </c>
      <c r="D7" s="52">
        <v>9033.0395000000008</v>
      </c>
      <c r="E7" s="52">
        <v>9393.3709999999992</v>
      </c>
      <c r="F7" s="52">
        <v>9492.4570000000003</v>
      </c>
      <c r="G7" s="52">
        <v>9602.17</v>
      </c>
      <c r="H7" s="52">
        <v>10081.9475</v>
      </c>
      <c r="I7" s="52">
        <v>10139.673000000001</v>
      </c>
      <c r="J7" s="52">
        <v>7338.6549999999997</v>
      </c>
      <c r="K7" s="52">
        <v>9086.1404999999995</v>
      </c>
      <c r="L7" s="52">
        <v>10027.89</v>
      </c>
    </row>
    <row r="8" spans="2:12" x14ac:dyDescent="0.45">
      <c r="B8" s="51" t="s">
        <v>32</v>
      </c>
      <c r="C8" s="52">
        <v>13670.886850000001</v>
      </c>
      <c r="D8" s="52">
        <v>13917.563700000001</v>
      </c>
      <c r="E8" s="52">
        <v>14052.373449999999</v>
      </c>
      <c r="F8" s="52">
        <v>13798.4679</v>
      </c>
      <c r="G8" s="52">
        <v>13936.83195</v>
      </c>
      <c r="H8" s="52">
        <v>14647.88595</v>
      </c>
      <c r="I8" s="52">
        <v>14501.96435</v>
      </c>
      <c r="J8" s="52">
        <v>12621.536249999999</v>
      </c>
      <c r="K8" s="52">
        <v>14300.84295</v>
      </c>
      <c r="L8" s="52">
        <v>15056.26915</v>
      </c>
    </row>
    <row r="9" spans="2:12" x14ac:dyDescent="0.45">
      <c r="B9" s="51" t="s">
        <v>33</v>
      </c>
      <c r="C9" s="52">
        <v>1638.1275000000001</v>
      </c>
      <c r="D9" s="52">
        <v>1717.002</v>
      </c>
      <c r="E9" s="52">
        <v>1785.2940000000001</v>
      </c>
      <c r="F9" s="52">
        <v>1742.7945</v>
      </c>
      <c r="G9" s="52">
        <v>1787.2860000000001</v>
      </c>
      <c r="H9" s="52">
        <v>1851.7004999999999</v>
      </c>
      <c r="I9" s="52">
        <v>1868.5170000000001</v>
      </c>
      <c r="J9" s="52">
        <v>1403.1585</v>
      </c>
      <c r="K9" s="52">
        <v>1696.1025</v>
      </c>
      <c r="L9" s="52">
        <v>1811.2094999999999</v>
      </c>
    </row>
    <row r="10" spans="2:12" x14ac:dyDescent="0.45">
      <c r="B10" s="51" t="s">
        <v>34</v>
      </c>
      <c r="C10" s="52">
        <v>3854.4787500000002</v>
      </c>
      <c r="D10" s="52">
        <v>4023.28125</v>
      </c>
      <c r="E10" s="52">
        <v>4131.6127500000002</v>
      </c>
      <c r="F10" s="52">
        <v>4271.2267499999998</v>
      </c>
      <c r="G10" s="52">
        <v>4335.64725</v>
      </c>
      <c r="H10" s="52">
        <v>4618.4782500000001</v>
      </c>
      <c r="I10" s="52">
        <v>4872.8999999999996</v>
      </c>
      <c r="J10" s="52">
        <v>4508.1135000000004</v>
      </c>
      <c r="K10" s="52">
        <v>4940.2927499999996</v>
      </c>
      <c r="L10" s="52">
        <v>5187.2842499999997</v>
      </c>
    </row>
    <row r="12" spans="2:12" ht="16" thickBot="1" x14ac:dyDescent="0.5">
      <c r="B12" s="37" t="s">
        <v>8</v>
      </c>
      <c r="C12" s="53">
        <v>11216.700150000001</v>
      </c>
      <c r="D12" s="53">
        <v>11636.138350000001</v>
      </c>
      <c r="E12" s="53">
        <v>12173.251250000001</v>
      </c>
      <c r="F12" s="53">
        <v>12824.59405</v>
      </c>
      <c r="G12" s="53">
        <v>12975.4913</v>
      </c>
      <c r="H12" s="53">
        <v>13128.29775</v>
      </c>
      <c r="I12" s="53">
        <v>13540.592650000001</v>
      </c>
      <c r="J12" s="53">
        <v>11967.858349999999</v>
      </c>
      <c r="K12" s="53">
        <v>13840.656749999998</v>
      </c>
      <c r="L12" s="53">
        <v>14703.601650000001</v>
      </c>
    </row>
    <row r="13" spans="2:12" ht="16" thickTop="1" x14ac:dyDescent="0.45">
      <c r="B13" s="51" t="s">
        <v>30</v>
      </c>
      <c r="C13" s="52">
        <v>5584.6509999999998</v>
      </c>
      <c r="D13" s="52">
        <v>5646.1134499999998</v>
      </c>
      <c r="E13" s="52">
        <v>5642.6134000000002</v>
      </c>
      <c r="F13" s="52">
        <v>5752.8134</v>
      </c>
      <c r="G13" s="52">
        <v>5631.2586000000001</v>
      </c>
      <c r="H13" s="52">
        <v>5463.4165999999996</v>
      </c>
      <c r="I13" s="52">
        <v>5397.4219000000003</v>
      </c>
      <c r="J13" s="52">
        <v>5069.1082500000002</v>
      </c>
      <c r="K13" s="52">
        <v>5210.8038999999999</v>
      </c>
      <c r="L13" s="52">
        <v>5097.4402499999997</v>
      </c>
    </row>
    <row r="14" spans="2:12" x14ac:dyDescent="0.45">
      <c r="B14" s="51" t="s">
        <v>31</v>
      </c>
      <c r="C14" s="52">
        <v>2482.5045</v>
      </c>
      <c r="D14" s="52">
        <v>2627.0445</v>
      </c>
      <c r="E14" s="52">
        <v>2864.797</v>
      </c>
      <c r="F14" s="52">
        <v>3077.8004999999998</v>
      </c>
      <c r="G14" s="52">
        <v>3154.8314999999998</v>
      </c>
      <c r="H14" s="52">
        <v>3202.8975</v>
      </c>
      <c r="I14" s="52">
        <v>3282.056</v>
      </c>
      <c r="J14" s="52">
        <v>2449.4850000000001</v>
      </c>
      <c r="K14" s="52">
        <v>3136.5360000000001</v>
      </c>
      <c r="L14" s="52">
        <v>3725.1260000000002</v>
      </c>
    </row>
    <row r="15" spans="2:12" x14ac:dyDescent="0.45">
      <c r="B15" s="51" t="s">
        <v>32</v>
      </c>
      <c r="C15" s="52">
        <v>2505.2759000000001</v>
      </c>
      <c r="D15" s="52">
        <v>2692.7413999999999</v>
      </c>
      <c r="E15" s="52">
        <v>2971.3236000000002</v>
      </c>
      <c r="F15" s="52">
        <v>3226.5779000000002</v>
      </c>
      <c r="G15" s="52">
        <v>3388.1034500000001</v>
      </c>
      <c r="H15" s="52">
        <v>3613.8049000000001</v>
      </c>
      <c r="I15" s="52">
        <v>3936.3505</v>
      </c>
      <c r="J15" s="52">
        <v>3639.6048500000002</v>
      </c>
      <c r="K15" s="52">
        <v>4507.2678500000002</v>
      </c>
      <c r="L15" s="52">
        <v>4769.7304000000004</v>
      </c>
    </row>
    <row r="16" spans="2:12" x14ac:dyDescent="0.45">
      <c r="B16" s="51" t="s">
        <v>33</v>
      </c>
      <c r="C16" s="52">
        <v>487.75200000000001</v>
      </c>
      <c r="D16" s="52">
        <v>503.3775</v>
      </c>
      <c r="E16" s="52">
        <v>524.93849999999998</v>
      </c>
      <c r="F16" s="52">
        <v>570.43650000000002</v>
      </c>
      <c r="G16" s="52">
        <v>597.91800000000001</v>
      </c>
      <c r="H16" s="52">
        <v>616.197</v>
      </c>
      <c r="I16" s="52">
        <v>705.01800000000003</v>
      </c>
      <c r="J16" s="52">
        <v>613.36350000000004</v>
      </c>
      <c r="K16" s="52">
        <v>740.69399999999996</v>
      </c>
      <c r="L16" s="52">
        <v>835.03049999999996</v>
      </c>
    </row>
    <row r="17" spans="2:12" x14ac:dyDescent="0.45">
      <c r="B17" s="51" t="s">
        <v>34</v>
      </c>
      <c r="C17" s="52">
        <v>156.51675</v>
      </c>
      <c r="D17" s="52">
        <v>166.86150000000001</v>
      </c>
      <c r="E17" s="52">
        <v>169.57875000000001</v>
      </c>
      <c r="F17" s="52">
        <v>196.96575000000001</v>
      </c>
      <c r="G17" s="52">
        <v>203.37975</v>
      </c>
      <c r="H17" s="52">
        <v>231.98175000000001</v>
      </c>
      <c r="I17" s="52">
        <v>219.74625</v>
      </c>
      <c r="J17" s="52">
        <v>196.29675</v>
      </c>
      <c r="K17" s="52">
        <v>245.35499999999999</v>
      </c>
      <c r="L17" s="52">
        <v>276.27449999999999</v>
      </c>
    </row>
  </sheetData>
  <mergeCells count="1">
    <mergeCell ref="B2:J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-0.249977111117893"/>
  </sheetPr>
  <dimension ref="B1:L60"/>
  <sheetViews>
    <sheetView showGridLines="0" zoomScaleNormal="100" workbookViewId="0">
      <selection activeCell="B3" sqref="B3"/>
    </sheetView>
  </sheetViews>
  <sheetFormatPr baseColWidth="10" defaultColWidth="11.453125" defaultRowHeight="15.5" x14ac:dyDescent="0.45"/>
  <cols>
    <col min="1" max="1" width="4.81640625" style="19" customWidth="1"/>
    <col min="2" max="2" width="32.7265625" style="19" customWidth="1"/>
    <col min="3" max="12" width="8.7265625" style="19" customWidth="1"/>
    <col min="13" max="16384" width="11.453125" style="19"/>
  </cols>
  <sheetData>
    <row r="1" spans="2:12" x14ac:dyDescent="0.45">
      <c r="B1" s="35"/>
    </row>
    <row r="2" spans="2:12" ht="36" customHeight="1" x14ac:dyDescent="0.45">
      <c r="B2" s="77" t="s">
        <v>79</v>
      </c>
      <c r="C2" s="77"/>
      <c r="D2" s="77"/>
      <c r="E2" s="77"/>
      <c r="F2" s="77"/>
      <c r="G2" s="77"/>
      <c r="H2" s="77"/>
      <c r="I2" s="77"/>
      <c r="J2" s="77"/>
      <c r="K2" s="49"/>
      <c r="L2" s="15"/>
    </row>
    <row r="4" spans="2:12" x14ac:dyDescent="0.45">
      <c r="B4" s="47" t="s">
        <v>65</v>
      </c>
      <c r="C4" s="18">
        <v>2013</v>
      </c>
      <c r="D4" s="18">
        <v>2014</v>
      </c>
      <c r="E4" s="18">
        <v>2015</v>
      </c>
      <c r="F4" s="18">
        <v>2016</v>
      </c>
      <c r="G4" s="18">
        <v>2017</v>
      </c>
      <c r="H4" s="18">
        <v>2018</v>
      </c>
      <c r="I4" s="18">
        <v>2019</v>
      </c>
      <c r="J4" s="18">
        <v>2020</v>
      </c>
      <c r="K4" s="18">
        <v>2021</v>
      </c>
      <c r="L4" s="18">
        <v>2022</v>
      </c>
    </row>
    <row r="5" spans="2:12" ht="16" thickBot="1" x14ac:dyDescent="0.5">
      <c r="B5" s="17" t="s">
        <v>0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6" thickTop="1" x14ac:dyDescent="0.45">
      <c r="B6" s="51" t="s">
        <v>30</v>
      </c>
      <c r="C6" s="52">
        <v>7742.7852000000003</v>
      </c>
      <c r="D6" s="52">
        <v>6808.9223000000002</v>
      </c>
      <c r="E6" s="52">
        <v>7518.9718000000003</v>
      </c>
      <c r="F6" s="52">
        <v>6857.1561499999998</v>
      </c>
      <c r="G6" s="52">
        <v>7396.2497999999996</v>
      </c>
      <c r="H6" s="52">
        <v>7423.7956000000004</v>
      </c>
      <c r="I6" s="52">
        <v>6656.2001499999997</v>
      </c>
      <c r="J6" s="52">
        <v>6408.8667999999998</v>
      </c>
      <c r="K6" s="52">
        <v>6748.7594499999996</v>
      </c>
      <c r="L6" s="52">
        <v>7481.0433999999996</v>
      </c>
    </row>
    <row r="7" spans="2:12" x14ac:dyDescent="0.45">
      <c r="B7" s="51" t="s">
        <v>31</v>
      </c>
      <c r="C7" s="52">
        <v>1417.8344999999999</v>
      </c>
      <c r="D7" s="52">
        <v>1301.31</v>
      </c>
      <c r="E7" s="52">
        <v>1529.1469999999999</v>
      </c>
      <c r="F7" s="52">
        <v>1322.3164999999999</v>
      </c>
      <c r="G7" s="52">
        <v>1521.8005000000001</v>
      </c>
      <c r="H7" s="52">
        <v>1516.7954999999999</v>
      </c>
      <c r="I7" s="52">
        <v>1434.6324999999999</v>
      </c>
      <c r="J7" s="52">
        <v>1052.8634999999999</v>
      </c>
      <c r="K7" s="52">
        <v>1299.9079999999999</v>
      </c>
      <c r="L7" s="52">
        <v>1628.6780000000001</v>
      </c>
    </row>
    <row r="8" spans="2:12" x14ac:dyDescent="0.45">
      <c r="B8" s="51" t="s">
        <v>32</v>
      </c>
      <c r="C8" s="52">
        <v>2427.2170999999998</v>
      </c>
      <c r="D8" s="52">
        <v>2160.4371500000002</v>
      </c>
      <c r="E8" s="52">
        <v>2372.95235</v>
      </c>
      <c r="F8" s="52">
        <v>2173.2049499999998</v>
      </c>
      <c r="G8" s="52">
        <v>2431.7339999999999</v>
      </c>
      <c r="H8" s="52">
        <v>2446.2753499999999</v>
      </c>
      <c r="I8" s="52">
        <v>2271.4933000000001</v>
      </c>
      <c r="J8" s="52">
        <v>2060.1181499999998</v>
      </c>
      <c r="K8" s="52">
        <v>2253.3573000000001</v>
      </c>
      <c r="L8" s="52">
        <v>2732.0927499999998</v>
      </c>
    </row>
    <row r="9" spans="2:12" x14ac:dyDescent="0.45">
      <c r="B9" s="51" t="s">
        <v>33</v>
      </c>
      <c r="C9" s="52">
        <v>235.13249999999999</v>
      </c>
      <c r="D9" s="52">
        <v>232.60499999999999</v>
      </c>
      <c r="E9" s="52">
        <v>257.69549999999998</v>
      </c>
      <c r="F9" s="52">
        <v>215.74350000000001</v>
      </c>
      <c r="G9" s="52">
        <v>252.333</v>
      </c>
      <c r="H9" s="52">
        <v>257.46899999999999</v>
      </c>
      <c r="I9" s="52">
        <v>256.17899999999997</v>
      </c>
      <c r="J9" s="52">
        <v>202.54499999999999</v>
      </c>
      <c r="K9" s="52">
        <v>262.59300000000002</v>
      </c>
      <c r="L9" s="52">
        <v>279.49349999999998</v>
      </c>
    </row>
    <row r="10" spans="2:12" x14ac:dyDescent="0.45">
      <c r="B10" s="51" t="s">
        <v>34</v>
      </c>
      <c r="C10" s="52">
        <v>698.14200000000005</v>
      </c>
      <c r="D10" s="52">
        <v>675.37125000000003</v>
      </c>
      <c r="E10" s="52">
        <v>765.65025000000003</v>
      </c>
      <c r="F10" s="52">
        <v>754.50599999999997</v>
      </c>
      <c r="G10" s="52">
        <v>795.60299999999995</v>
      </c>
      <c r="H10" s="52">
        <v>830.78625</v>
      </c>
      <c r="I10" s="52">
        <v>869.06100000000004</v>
      </c>
      <c r="J10" s="52">
        <v>814.64175</v>
      </c>
      <c r="K10" s="52">
        <v>871.00424999999996</v>
      </c>
      <c r="L10" s="52">
        <v>989.22900000000004</v>
      </c>
    </row>
    <row r="11" spans="2:12" ht="16" thickBot="1" x14ac:dyDescent="0.5">
      <c r="B11" s="37" t="s">
        <v>8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2:12" ht="16" thickTop="1" x14ac:dyDescent="0.45">
      <c r="B12" s="51" t="s">
        <v>71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</row>
    <row r="13" spans="2:12" x14ac:dyDescent="0.45">
      <c r="B13" s="47" t="s">
        <v>91</v>
      </c>
      <c r="C13" s="18">
        <v>2013</v>
      </c>
      <c r="D13" s="18">
        <v>2014</v>
      </c>
      <c r="E13" s="18">
        <v>2015</v>
      </c>
      <c r="F13" s="18">
        <v>2016</v>
      </c>
      <c r="G13" s="18">
        <v>2017</v>
      </c>
      <c r="H13" s="18">
        <v>2018</v>
      </c>
      <c r="I13" s="18">
        <v>2019</v>
      </c>
      <c r="J13" s="18">
        <v>2020</v>
      </c>
      <c r="K13" s="18">
        <v>2021</v>
      </c>
      <c r="L13" s="18">
        <v>2022</v>
      </c>
    </row>
    <row r="14" spans="2:12" ht="16" thickBot="1" x14ac:dyDescent="0.5">
      <c r="B14" s="17" t="s">
        <v>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2:12" ht="16" thickTop="1" x14ac:dyDescent="0.45">
      <c r="B15" s="51" t="s">
        <v>30</v>
      </c>
      <c r="C15" s="52">
        <v>13614.3262</v>
      </c>
      <c r="D15" s="52">
        <v>13868.34225</v>
      </c>
      <c r="E15" s="52">
        <v>13422.17445</v>
      </c>
      <c r="F15" s="52">
        <v>13829.1194</v>
      </c>
      <c r="G15" s="52">
        <v>12803.917450000001</v>
      </c>
      <c r="H15" s="52">
        <v>13035.829900000001</v>
      </c>
      <c r="I15" s="52">
        <v>13411.239799999999</v>
      </c>
      <c r="J15" s="52">
        <v>12933.43375</v>
      </c>
      <c r="K15" s="52">
        <v>14047.692300000001</v>
      </c>
      <c r="L15" s="52">
        <v>13499.55285</v>
      </c>
    </row>
    <row r="16" spans="2:12" x14ac:dyDescent="0.45">
      <c r="B16" s="51" t="s">
        <v>31</v>
      </c>
      <c r="C16" s="52">
        <v>2946.8634999999999</v>
      </c>
      <c r="D16" s="52">
        <v>2924.4465</v>
      </c>
      <c r="E16" s="52">
        <v>2876.6975000000002</v>
      </c>
      <c r="F16" s="52">
        <v>3096.2159999999999</v>
      </c>
      <c r="G16" s="52">
        <v>3023.4070000000002</v>
      </c>
      <c r="H16" s="52">
        <v>3123.623</v>
      </c>
      <c r="I16" s="52">
        <v>3231.6885000000002</v>
      </c>
      <c r="J16" s="52">
        <v>2386.0929999999998</v>
      </c>
      <c r="K16" s="52">
        <v>2955.7215000000001</v>
      </c>
      <c r="L16" s="52">
        <v>3215.7170000000001</v>
      </c>
    </row>
    <row r="17" spans="2:12" x14ac:dyDescent="0.45">
      <c r="B17" s="51" t="s">
        <v>32</v>
      </c>
      <c r="C17" s="52">
        <v>5053.7056499999999</v>
      </c>
      <c r="D17" s="52">
        <v>5176.1372000000001</v>
      </c>
      <c r="E17" s="52">
        <v>5039.0057500000003</v>
      </c>
      <c r="F17" s="52">
        <v>5141.8356000000003</v>
      </c>
      <c r="G17" s="52">
        <v>5049.6035499999998</v>
      </c>
      <c r="H17" s="52">
        <v>5201.4769999999999</v>
      </c>
      <c r="I17" s="52">
        <v>5342.2958500000004</v>
      </c>
      <c r="J17" s="52">
        <v>4866.3613999999998</v>
      </c>
      <c r="K17" s="52">
        <v>5468.4104500000003</v>
      </c>
      <c r="L17" s="52">
        <v>5702.8059999999996</v>
      </c>
    </row>
    <row r="18" spans="2:12" x14ac:dyDescent="0.45">
      <c r="B18" s="51" t="s">
        <v>33</v>
      </c>
      <c r="C18" s="52">
        <v>553.16250000000002</v>
      </c>
      <c r="D18" s="52">
        <v>557.90700000000004</v>
      </c>
      <c r="E18" s="52">
        <v>576.34799999999996</v>
      </c>
      <c r="F18" s="52">
        <v>617.68200000000002</v>
      </c>
      <c r="G18" s="52">
        <v>593.85900000000004</v>
      </c>
      <c r="H18" s="52">
        <v>594.54600000000005</v>
      </c>
      <c r="I18" s="52">
        <v>604.13549999999998</v>
      </c>
      <c r="J18" s="52">
        <v>462.01949999999999</v>
      </c>
      <c r="K18" s="52">
        <v>541.77599999999995</v>
      </c>
      <c r="L18" s="52">
        <v>576.55799999999999</v>
      </c>
    </row>
    <row r="19" spans="2:12" x14ac:dyDescent="0.45">
      <c r="B19" s="51" t="s">
        <v>34</v>
      </c>
      <c r="C19" s="52">
        <v>1460.5417500000001</v>
      </c>
      <c r="D19" s="52">
        <v>1488.1792499999999</v>
      </c>
      <c r="E19" s="52">
        <v>1482.636</v>
      </c>
      <c r="F19" s="52">
        <v>1558.9672499999999</v>
      </c>
      <c r="G19" s="52">
        <v>1538.83575</v>
      </c>
      <c r="H19" s="52">
        <v>1608.3967500000001</v>
      </c>
      <c r="I19" s="52">
        <v>1764.2940000000001</v>
      </c>
      <c r="J19" s="52">
        <v>1695.94875</v>
      </c>
      <c r="K19" s="52">
        <v>1800.2137499999999</v>
      </c>
      <c r="L19" s="52">
        <v>1894.296</v>
      </c>
    </row>
    <row r="20" spans="2:12" ht="16" thickBot="1" x14ac:dyDescent="0.5">
      <c r="B20" s="37" t="s">
        <v>8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2:12" ht="16" thickTop="1" x14ac:dyDescent="0.45">
      <c r="B21" s="54" t="s">
        <v>71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</row>
    <row r="22" spans="2:12" x14ac:dyDescent="0.45">
      <c r="B22" s="47" t="s">
        <v>92</v>
      </c>
      <c r="C22" s="18">
        <v>2013</v>
      </c>
      <c r="D22" s="18">
        <v>2014</v>
      </c>
      <c r="E22" s="18">
        <v>2015</v>
      </c>
      <c r="F22" s="18">
        <v>2016</v>
      </c>
      <c r="G22" s="18">
        <v>2017</v>
      </c>
      <c r="H22" s="18">
        <v>2018</v>
      </c>
      <c r="I22" s="18">
        <v>2019</v>
      </c>
      <c r="J22" s="18">
        <v>2020</v>
      </c>
      <c r="K22" s="18">
        <v>2021</v>
      </c>
      <c r="L22" s="18">
        <v>2022</v>
      </c>
    </row>
    <row r="23" spans="2:12" ht="16" thickBot="1" x14ac:dyDescent="0.5">
      <c r="B23" s="17" t="s">
        <v>0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2:12" ht="16" thickTop="1" x14ac:dyDescent="0.45">
      <c r="B24" s="51" t="s">
        <v>30</v>
      </c>
      <c r="C24" s="52">
        <v>9102.1758000000009</v>
      </c>
      <c r="D24" s="52">
        <v>9704.0650999999998</v>
      </c>
      <c r="E24" s="52">
        <v>9603.6641999999993</v>
      </c>
      <c r="F24" s="52">
        <v>9307.1013000000003</v>
      </c>
      <c r="G24" s="52">
        <v>9303.2423999999992</v>
      </c>
      <c r="H24" s="52">
        <v>10152.295400000001</v>
      </c>
      <c r="I24" s="52">
        <v>9964.5691999999999</v>
      </c>
      <c r="J24" s="52">
        <v>9197.1852500000005</v>
      </c>
      <c r="K24" s="52">
        <v>9945.6825000000008</v>
      </c>
      <c r="L24" s="52">
        <v>9718.4922000000006</v>
      </c>
    </row>
    <row r="25" spans="2:12" x14ac:dyDescent="0.45">
      <c r="B25" s="51" t="s">
        <v>31</v>
      </c>
      <c r="C25" s="52">
        <v>2713.6305000000002</v>
      </c>
      <c r="D25" s="52">
        <v>2966.9389999999999</v>
      </c>
      <c r="E25" s="52">
        <v>3019.723</v>
      </c>
      <c r="F25" s="52">
        <v>3033.7739999999999</v>
      </c>
      <c r="G25" s="52">
        <v>3090.3975</v>
      </c>
      <c r="H25" s="52">
        <v>3378.0540000000001</v>
      </c>
      <c r="I25" s="52">
        <v>3366.7750000000001</v>
      </c>
      <c r="J25" s="52">
        <v>2368.7285000000002</v>
      </c>
      <c r="K25" s="52">
        <v>2971.8474999999999</v>
      </c>
      <c r="L25" s="52">
        <v>3381.2635</v>
      </c>
    </row>
    <row r="26" spans="2:12" x14ac:dyDescent="0.45">
      <c r="B26" s="51" t="s">
        <v>32</v>
      </c>
      <c r="C26" s="52">
        <v>4047.9530500000001</v>
      </c>
      <c r="D26" s="52">
        <v>4413.4438</v>
      </c>
      <c r="E26" s="52">
        <v>4399.4976500000002</v>
      </c>
      <c r="F26" s="52">
        <v>4263.2311499999996</v>
      </c>
      <c r="G26" s="52">
        <v>4295.2627000000002</v>
      </c>
      <c r="H26" s="52">
        <v>4756.0690000000004</v>
      </c>
      <c r="I26" s="52">
        <v>4639.8319000000001</v>
      </c>
      <c r="J26" s="52">
        <v>3787.5427</v>
      </c>
      <c r="K26" s="52">
        <v>4410.6938499999997</v>
      </c>
      <c r="L26" s="52">
        <v>4536.3207000000002</v>
      </c>
    </row>
    <row r="27" spans="2:12" x14ac:dyDescent="0.45">
      <c r="B27" s="51" t="s">
        <v>33</v>
      </c>
      <c r="C27" s="52">
        <v>508.65300000000002</v>
      </c>
      <c r="D27" s="52">
        <v>570.27599999999995</v>
      </c>
      <c r="E27" s="52">
        <v>563.15549999999996</v>
      </c>
      <c r="F27" s="52">
        <v>532.90650000000005</v>
      </c>
      <c r="G27" s="52">
        <v>559.30349999999999</v>
      </c>
      <c r="H27" s="52">
        <v>601.60199999999998</v>
      </c>
      <c r="I27" s="52">
        <v>609.91049999999996</v>
      </c>
      <c r="J27" s="52">
        <v>438</v>
      </c>
      <c r="K27" s="52">
        <v>535.26149999999996</v>
      </c>
      <c r="L27" s="52">
        <v>605.32650000000001</v>
      </c>
    </row>
    <row r="28" spans="2:12" x14ac:dyDescent="0.45">
      <c r="B28" s="51" t="s">
        <v>34</v>
      </c>
      <c r="C28" s="52">
        <v>1180.461</v>
      </c>
      <c r="D28" s="52">
        <v>1347.3644999999999</v>
      </c>
      <c r="E28" s="52">
        <v>1333.93425</v>
      </c>
      <c r="F28" s="52">
        <v>1354.8405</v>
      </c>
      <c r="G28" s="52">
        <v>1394.8552500000001</v>
      </c>
      <c r="H28" s="52">
        <v>1522.4917499999999</v>
      </c>
      <c r="I28" s="52">
        <v>1553.421</v>
      </c>
      <c r="J28" s="52">
        <v>1390.24125</v>
      </c>
      <c r="K28" s="52">
        <v>1595.6782499999999</v>
      </c>
      <c r="L28" s="52">
        <v>1619.847</v>
      </c>
    </row>
    <row r="29" spans="2:12" ht="16" thickBot="1" x14ac:dyDescent="0.5">
      <c r="B29" s="37" t="s">
        <v>8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 ht="16" thickTop="1" x14ac:dyDescent="0.45">
      <c r="B30" s="51" t="s">
        <v>30</v>
      </c>
      <c r="C30" s="52">
        <v>1277.1098500000001</v>
      </c>
      <c r="D30" s="52">
        <v>1232.9999</v>
      </c>
      <c r="E30" s="52">
        <v>1246.4391499999999</v>
      </c>
      <c r="F30" s="52">
        <v>1327.1619000000001</v>
      </c>
      <c r="G30" s="52">
        <v>1219.2553499999999</v>
      </c>
      <c r="H30" s="52">
        <v>1046.3729000000001</v>
      </c>
      <c r="I30" s="52">
        <v>1069.7271000000001</v>
      </c>
      <c r="J30" s="52">
        <v>826.11419999999998</v>
      </c>
      <c r="K30" s="52">
        <v>937.41380000000004</v>
      </c>
      <c r="L30" s="52">
        <v>846.62800000000004</v>
      </c>
    </row>
    <row r="31" spans="2:12" x14ac:dyDescent="0.45">
      <c r="B31" s="51" t="s">
        <v>31</v>
      </c>
      <c r="C31" s="52">
        <v>350.03949999999998</v>
      </c>
      <c r="D31" s="52">
        <v>344.03050000000002</v>
      </c>
      <c r="E31" s="52">
        <v>344.18549999999999</v>
      </c>
      <c r="F31" s="52">
        <v>420.88499999999999</v>
      </c>
      <c r="G31" s="52">
        <v>395.82100000000003</v>
      </c>
      <c r="H31" s="52">
        <v>331.48099999999999</v>
      </c>
      <c r="I31" s="52">
        <v>331.30900000000003</v>
      </c>
      <c r="J31" s="52">
        <v>214.17500000000001</v>
      </c>
      <c r="K31" s="52">
        <v>329.66399999999999</v>
      </c>
      <c r="L31" s="52">
        <v>360.45499999999998</v>
      </c>
    </row>
    <row r="32" spans="2:12" x14ac:dyDescent="0.45">
      <c r="B32" s="51" t="s">
        <v>32</v>
      </c>
      <c r="C32" s="52">
        <v>315.33625000000001</v>
      </c>
      <c r="D32" s="52">
        <v>301.97874999999999</v>
      </c>
      <c r="E32" s="52">
        <v>285.14269999999999</v>
      </c>
      <c r="F32" s="52">
        <v>398.20035000000001</v>
      </c>
      <c r="G32" s="52">
        <v>341.94330000000002</v>
      </c>
      <c r="H32" s="52">
        <v>291.52940000000001</v>
      </c>
      <c r="I32" s="52">
        <v>321.09089999999998</v>
      </c>
      <c r="J32" s="52">
        <v>280.97489999999999</v>
      </c>
      <c r="K32" s="52">
        <v>494.71584999999999</v>
      </c>
      <c r="L32" s="52">
        <v>469.79410000000001</v>
      </c>
    </row>
    <row r="33" spans="2:12" x14ac:dyDescent="0.45">
      <c r="B33" s="51" t="s">
        <v>33</v>
      </c>
      <c r="C33" s="52">
        <v>71.894999999999996</v>
      </c>
      <c r="D33" s="52">
        <v>62.691000000000003</v>
      </c>
      <c r="E33" s="52">
        <v>64.594499999999996</v>
      </c>
      <c r="F33" s="52">
        <v>90.126000000000005</v>
      </c>
      <c r="G33" s="52">
        <v>73.393500000000003</v>
      </c>
      <c r="H33" s="52">
        <v>60.954000000000001</v>
      </c>
      <c r="I33" s="52">
        <v>66.561000000000007</v>
      </c>
      <c r="J33" s="52">
        <v>46.051499999999997</v>
      </c>
      <c r="K33" s="52">
        <v>61.601999999999997</v>
      </c>
      <c r="L33" s="52">
        <v>69.229500000000002</v>
      </c>
    </row>
    <row r="34" spans="2:12" x14ac:dyDescent="0.45">
      <c r="B34" s="51" t="s">
        <v>34</v>
      </c>
      <c r="C34" s="52">
        <v>38.927999999999997</v>
      </c>
      <c r="D34" s="52">
        <v>50.775750000000002</v>
      </c>
      <c r="E34" s="52">
        <v>50.34975</v>
      </c>
      <c r="F34" s="52">
        <v>57.310499999999998</v>
      </c>
      <c r="G34" s="52">
        <v>55.806750000000001</v>
      </c>
      <c r="H34" s="52">
        <v>56.416499999999999</v>
      </c>
      <c r="I34" s="52">
        <v>58.171500000000002</v>
      </c>
      <c r="J34" s="52">
        <v>41.529000000000003</v>
      </c>
      <c r="K34" s="52">
        <v>53.082749999999997</v>
      </c>
      <c r="L34" s="52">
        <v>66.218999999999994</v>
      </c>
    </row>
    <row r="35" spans="2:12" x14ac:dyDescent="0.45">
      <c r="B35" s="47" t="s">
        <v>61</v>
      </c>
      <c r="C35" s="18">
        <v>2013</v>
      </c>
      <c r="D35" s="18">
        <v>2014</v>
      </c>
      <c r="E35" s="18">
        <v>2015</v>
      </c>
      <c r="F35" s="18">
        <v>2016</v>
      </c>
      <c r="G35" s="18">
        <v>2017</v>
      </c>
      <c r="H35" s="18">
        <v>2018</v>
      </c>
      <c r="I35" s="18">
        <v>2019</v>
      </c>
      <c r="J35" s="18">
        <v>2020</v>
      </c>
      <c r="K35" s="18">
        <v>2021</v>
      </c>
      <c r="L35" s="18">
        <v>2022</v>
      </c>
    </row>
    <row r="36" spans="2:12" ht="16" thickBot="1" x14ac:dyDescent="0.5">
      <c r="B36" s="17" t="s">
        <v>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2:12" ht="16" thickTop="1" x14ac:dyDescent="0.45">
      <c r="B37" s="51" t="s">
        <v>30</v>
      </c>
      <c r="C37" s="52">
        <v>4012.1453000000001</v>
      </c>
      <c r="D37" s="52">
        <v>4019.8638500000002</v>
      </c>
      <c r="E37" s="52">
        <v>4159.9235500000004</v>
      </c>
      <c r="F37" s="52">
        <v>4078.5799000000002</v>
      </c>
      <c r="G37" s="52">
        <v>3924.5547000000001</v>
      </c>
      <c r="H37" s="52">
        <v>4054.2791499999998</v>
      </c>
      <c r="I37" s="52">
        <v>3930.8944499999998</v>
      </c>
      <c r="J37" s="52">
        <v>3650.65805</v>
      </c>
      <c r="K37" s="52">
        <v>3798.6381500000002</v>
      </c>
      <c r="L37" s="52">
        <v>3822.1269000000002</v>
      </c>
    </row>
    <row r="38" spans="2:12" x14ac:dyDescent="0.45">
      <c r="B38" s="51" t="s">
        <v>31</v>
      </c>
      <c r="C38" s="52">
        <v>1797.6469999999999</v>
      </c>
      <c r="D38" s="52">
        <v>1919.452</v>
      </c>
      <c r="E38" s="52">
        <v>2043.3465000000001</v>
      </c>
      <c r="F38" s="52">
        <v>2117.8939999999998</v>
      </c>
      <c r="G38" s="52">
        <v>2045.1614999999999</v>
      </c>
      <c r="H38" s="52">
        <v>2146.7285000000002</v>
      </c>
      <c r="I38" s="52">
        <v>2199.0079999999998</v>
      </c>
      <c r="J38" s="52">
        <v>1607.2625</v>
      </c>
      <c r="K38" s="52">
        <v>1944.2239999999999</v>
      </c>
      <c r="L38" s="52">
        <v>1899.3135</v>
      </c>
    </row>
    <row r="39" spans="2:12" x14ac:dyDescent="0.45">
      <c r="B39" s="51" t="s">
        <v>32</v>
      </c>
      <c r="C39" s="52">
        <v>2323.4828000000002</v>
      </c>
      <c r="D39" s="52">
        <v>2336.3901500000002</v>
      </c>
      <c r="E39" s="52">
        <v>2395.7554500000001</v>
      </c>
      <c r="F39" s="52">
        <v>2375.14365</v>
      </c>
      <c r="G39" s="52">
        <v>2282.5169000000001</v>
      </c>
      <c r="H39" s="52">
        <v>2371.33475</v>
      </c>
      <c r="I39" s="52">
        <v>2381.4585499999998</v>
      </c>
      <c r="J39" s="52">
        <v>2013.1051</v>
      </c>
      <c r="K39" s="52">
        <v>2341.4297999999999</v>
      </c>
      <c r="L39" s="52">
        <v>2277.0725499999999</v>
      </c>
    </row>
    <row r="40" spans="2:12" x14ac:dyDescent="0.45">
      <c r="B40" s="51" t="s">
        <v>33</v>
      </c>
      <c r="C40" s="52">
        <v>366.62700000000001</v>
      </c>
      <c r="D40" s="52">
        <v>379.83300000000003</v>
      </c>
      <c r="E40" s="52">
        <v>410.73599999999999</v>
      </c>
      <c r="F40" s="52">
        <v>398.18700000000001</v>
      </c>
      <c r="G40" s="52">
        <v>404.83499999999998</v>
      </c>
      <c r="H40" s="52">
        <v>413.3295</v>
      </c>
      <c r="I40" s="52">
        <v>414.61649999999997</v>
      </c>
      <c r="J40" s="52">
        <v>313.15050000000002</v>
      </c>
      <c r="K40" s="52">
        <v>393.24599999999998</v>
      </c>
      <c r="L40" s="52">
        <v>394.57799999999997</v>
      </c>
    </row>
    <row r="41" spans="2:12" x14ac:dyDescent="0.45">
      <c r="B41" s="51" t="s">
        <v>34</v>
      </c>
      <c r="C41" s="52">
        <v>531.15599999999995</v>
      </c>
      <c r="D41" s="52">
        <v>528.06825000000003</v>
      </c>
      <c r="E41" s="52">
        <v>565.31550000000004</v>
      </c>
      <c r="F41" s="52">
        <v>618.59775000000002</v>
      </c>
      <c r="G41" s="52">
        <v>626.93849999999998</v>
      </c>
      <c r="H41" s="52">
        <v>677.76975000000004</v>
      </c>
      <c r="I41" s="52">
        <v>708.43724999999995</v>
      </c>
      <c r="J41" s="52">
        <v>623.40150000000006</v>
      </c>
      <c r="K41" s="52">
        <v>702.76350000000002</v>
      </c>
      <c r="L41" s="52">
        <v>721.10850000000005</v>
      </c>
    </row>
    <row r="42" spans="2:12" ht="16" thickBot="1" x14ac:dyDescent="0.5">
      <c r="B42" s="37" t="s">
        <v>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2:12" ht="16" thickTop="1" x14ac:dyDescent="0.45">
      <c r="B43" s="51" t="s">
        <v>30</v>
      </c>
      <c r="C43" s="52">
        <v>4995.1940000000004</v>
      </c>
      <c r="D43" s="52">
        <v>5107.6840000000002</v>
      </c>
      <c r="E43" s="52">
        <v>5062.6699500000004</v>
      </c>
      <c r="F43" s="52">
        <v>5090.3008</v>
      </c>
      <c r="G43" s="52">
        <v>5044.2887499999997</v>
      </c>
      <c r="H43" s="52">
        <v>5011.0168999999996</v>
      </c>
      <c r="I43" s="52">
        <v>4899.1671999999999</v>
      </c>
      <c r="J43" s="52">
        <v>4641.3903499999997</v>
      </c>
      <c r="K43" s="52">
        <v>4637.6795000000002</v>
      </c>
      <c r="L43" s="52">
        <v>4622.9387500000003</v>
      </c>
    </row>
    <row r="44" spans="2:12" x14ac:dyDescent="0.45">
      <c r="B44" s="51" t="s">
        <v>31</v>
      </c>
      <c r="C44" s="52">
        <v>2344.576</v>
      </c>
      <c r="D44" s="52">
        <v>2513.5304999999998</v>
      </c>
      <c r="E44" s="52">
        <v>2744.5455000000002</v>
      </c>
      <c r="F44" s="52">
        <v>2925.212</v>
      </c>
      <c r="G44" s="52">
        <v>3054.194</v>
      </c>
      <c r="H44" s="52">
        <v>3147.3654999999999</v>
      </c>
      <c r="I44" s="52">
        <v>3293.172</v>
      </c>
      <c r="J44" s="52">
        <v>2411.4765000000002</v>
      </c>
      <c r="K44" s="52">
        <v>3043.9589999999998</v>
      </c>
      <c r="L44" s="52">
        <v>3637.6925000000001</v>
      </c>
    </row>
    <row r="45" spans="2:12" x14ac:dyDescent="0.45">
      <c r="B45" s="51" t="s">
        <v>32</v>
      </c>
      <c r="C45" s="52">
        <v>2481.8598000000002</v>
      </c>
      <c r="D45" s="52">
        <v>2736.5016000000001</v>
      </c>
      <c r="E45" s="52">
        <v>3025.18235</v>
      </c>
      <c r="F45" s="52">
        <v>3244.6815499999998</v>
      </c>
      <c r="G45" s="52">
        <v>3508.3051500000001</v>
      </c>
      <c r="H45" s="52">
        <v>3763.4671499999999</v>
      </c>
      <c r="I45" s="52">
        <v>4099.75155</v>
      </c>
      <c r="J45" s="52">
        <v>3693.85025</v>
      </c>
      <c r="K45" s="52">
        <v>4422.9004500000001</v>
      </c>
      <c r="L45" s="52">
        <v>4717.5321000000004</v>
      </c>
    </row>
    <row r="46" spans="2:12" x14ac:dyDescent="0.45">
      <c r="B46" s="51" t="s">
        <v>33</v>
      </c>
      <c r="C46" s="52">
        <v>512.89800000000002</v>
      </c>
      <c r="D46" s="52">
        <v>537.84450000000004</v>
      </c>
      <c r="E46" s="52">
        <v>555.73800000000006</v>
      </c>
      <c r="F46" s="52">
        <v>593.28750000000002</v>
      </c>
      <c r="G46" s="52">
        <v>647.5095</v>
      </c>
      <c r="H46" s="52">
        <v>671.37149999999997</v>
      </c>
      <c r="I46" s="52">
        <v>768.07650000000001</v>
      </c>
      <c r="J46" s="52">
        <v>656.64449999999999</v>
      </c>
      <c r="K46" s="52">
        <v>782.60249999999996</v>
      </c>
      <c r="L46" s="52">
        <v>879.80250000000001</v>
      </c>
    </row>
    <row r="47" spans="2:12" x14ac:dyDescent="0.45">
      <c r="B47" s="51" t="s">
        <v>34</v>
      </c>
      <c r="C47" s="52">
        <v>145.53075000000001</v>
      </c>
      <c r="D47" s="52">
        <v>142.82400000000001</v>
      </c>
      <c r="E47" s="52">
        <v>144.85124999999999</v>
      </c>
      <c r="F47" s="52">
        <v>173.19450000000001</v>
      </c>
      <c r="G47" s="52">
        <v>174.45</v>
      </c>
      <c r="H47" s="52">
        <v>196.22475</v>
      </c>
      <c r="I47" s="52">
        <v>183.684</v>
      </c>
      <c r="J47" s="52">
        <v>165.8895</v>
      </c>
      <c r="K47" s="52">
        <v>207.19125</v>
      </c>
      <c r="L47" s="52">
        <v>229.82775000000001</v>
      </c>
    </row>
    <row r="48" spans="2:12" x14ac:dyDescent="0.45">
      <c r="B48" s="47" t="s">
        <v>46</v>
      </c>
      <c r="C48" s="18">
        <v>2013</v>
      </c>
      <c r="D48" s="18">
        <v>2014</v>
      </c>
      <c r="E48" s="18">
        <v>2015</v>
      </c>
      <c r="F48" s="18">
        <v>2016</v>
      </c>
      <c r="G48" s="18">
        <v>2017</v>
      </c>
      <c r="H48" s="18">
        <v>2018</v>
      </c>
      <c r="I48" s="18">
        <v>2019</v>
      </c>
      <c r="J48" s="18">
        <v>2020</v>
      </c>
      <c r="K48" s="18">
        <v>2021</v>
      </c>
      <c r="L48" s="18">
        <v>2022</v>
      </c>
    </row>
    <row r="49" spans="2:12" ht="16" thickBot="1" x14ac:dyDescent="0.5">
      <c r="B49" s="17" t="s">
        <v>0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2:12" ht="16" thickTop="1" x14ac:dyDescent="0.45">
      <c r="B50" s="51" t="s">
        <v>47</v>
      </c>
      <c r="C50" s="52">
        <v>34471.432500000003</v>
      </c>
      <c r="D50" s="52">
        <v>34401.193500000001</v>
      </c>
      <c r="E50" s="52">
        <v>34704.734000000004</v>
      </c>
      <c r="F50" s="52">
        <v>34071.956749999998</v>
      </c>
      <c r="G50" s="52">
        <v>33427.964349999995</v>
      </c>
      <c r="H50" s="52">
        <v>34666.200050000007</v>
      </c>
      <c r="I50" s="52">
        <v>33962.903599999998</v>
      </c>
      <c r="J50" s="52">
        <v>32190.14385</v>
      </c>
      <c r="K50" s="52">
        <v>34540.772400000002</v>
      </c>
      <c r="L50" s="52">
        <v>34521.215349999999</v>
      </c>
    </row>
    <row r="51" spans="2:12" x14ac:dyDescent="0.45">
      <c r="B51" s="51" t="s">
        <v>48</v>
      </c>
      <c r="C51" s="52">
        <v>8875.9755000000005</v>
      </c>
      <c r="D51" s="52">
        <v>9112.1474999999991</v>
      </c>
      <c r="E51" s="52">
        <v>9468.9140000000007</v>
      </c>
      <c r="F51" s="52">
        <v>9570.200499999999</v>
      </c>
      <c r="G51" s="52">
        <v>9680.7664999999997</v>
      </c>
      <c r="H51" s="52">
        <v>10165.201000000001</v>
      </c>
      <c r="I51" s="52">
        <v>10232.103999999999</v>
      </c>
      <c r="J51" s="52">
        <v>7414.9474999999993</v>
      </c>
      <c r="K51" s="52">
        <v>9171.7009999999991</v>
      </c>
      <c r="L51" s="52">
        <v>10124.972000000002</v>
      </c>
    </row>
    <row r="52" spans="2:12" x14ac:dyDescent="0.45">
      <c r="B52" s="51" t="s">
        <v>49</v>
      </c>
      <c r="C52" s="52">
        <v>13852.3586</v>
      </c>
      <c r="D52" s="52">
        <v>14086.408299999999</v>
      </c>
      <c r="E52" s="52">
        <v>14207.211200000002</v>
      </c>
      <c r="F52" s="52">
        <v>13953.415349999999</v>
      </c>
      <c r="G52" s="52">
        <v>14059.11715</v>
      </c>
      <c r="H52" s="52">
        <v>14775.1561</v>
      </c>
      <c r="I52" s="52">
        <v>14635.079600000001</v>
      </c>
      <c r="J52" s="52">
        <v>12727.127350000001</v>
      </c>
      <c r="K52" s="52">
        <v>14473.8914</v>
      </c>
      <c r="L52" s="52">
        <v>15248.292000000001</v>
      </c>
    </row>
    <row r="53" spans="2:12" x14ac:dyDescent="0.45">
      <c r="B53" s="51" t="s">
        <v>42</v>
      </c>
      <c r="C53" s="52">
        <v>1663.575</v>
      </c>
      <c r="D53" s="52">
        <v>1740.6210000000001</v>
      </c>
      <c r="E53" s="52">
        <v>1807.9349999999999</v>
      </c>
      <c r="F53" s="52">
        <v>1764.5190000000002</v>
      </c>
      <c r="G53" s="52">
        <v>1810.3305</v>
      </c>
      <c r="H53" s="52">
        <v>1866.9465000000002</v>
      </c>
      <c r="I53" s="52">
        <v>1884.8415</v>
      </c>
      <c r="J53" s="52">
        <v>1415.7149999999999</v>
      </c>
      <c r="K53" s="52">
        <v>1732.8764999999999</v>
      </c>
      <c r="L53" s="52">
        <v>1855.9560000000001</v>
      </c>
    </row>
    <row r="54" spans="2:12" x14ac:dyDescent="0.45">
      <c r="B54" s="51" t="s">
        <v>43</v>
      </c>
      <c r="C54" s="52">
        <v>3870.3007500000003</v>
      </c>
      <c r="D54" s="52">
        <v>4038.9832500000002</v>
      </c>
      <c r="E54" s="52">
        <v>4147.5360000000001</v>
      </c>
      <c r="F54" s="52">
        <v>4286.9115000000002</v>
      </c>
      <c r="G54" s="52">
        <v>4356.2325000000001</v>
      </c>
      <c r="H54" s="52">
        <v>4639.4445000000005</v>
      </c>
      <c r="I54" s="52">
        <v>4895.2132499999998</v>
      </c>
      <c r="J54" s="52">
        <v>4524.2332500000002</v>
      </c>
      <c r="K54" s="52">
        <v>4969.6597499999998</v>
      </c>
      <c r="L54" s="52">
        <v>5224.4805000000006</v>
      </c>
    </row>
    <row r="55" spans="2:12" ht="16" thickBot="1" x14ac:dyDescent="0.5">
      <c r="B55" s="37" t="s">
        <v>8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2:12" ht="16" thickTop="1" x14ac:dyDescent="0.45">
      <c r="B56" s="51" t="s">
        <v>30</v>
      </c>
      <c r="C56" s="52">
        <v>6272.3038500000002</v>
      </c>
      <c r="D56" s="52">
        <v>6340.6839</v>
      </c>
      <c r="E56" s="52">
        <v>6309.1091000000006</v>
      </c>
      <c r="F56" s="52">
        <v>6417.4627</v>
      </c>
      <c r="G56" s="52">
        <v>6263.5440999999992</v>
      </c>
      <c r="H56" s="52">
        <v>6057.3897999999999</v>
      </c>
      <c r="I56" s="52">
        <v>5968.8942999999999</v>
      </c>
      <c r="J56" s="52">
        <v>5467.5045499999997</v>
      </c>
      <c r="K56" s="52">
        <v>5575.0933000000005</v>
      </c>
      <c r="L56" s="52">
        <v>5469.56675</v>
      </c>
    </row>
    <row r="57" spans="2:12" x14ac:dyDescent="0.45">
      <c r="B57" s="51" t="s">
        <v>31</v>
      </c>
      <c r="C57" s="52">
        <v>2694.6154999999999</v>
      </c>
      <c r="D57" s="52">
        <v>2857.5609999999997</v>
      </c>
      <c r="E57" s="52">
        <v>3088.7310000000002</v>
      </c>
      <c r="F57" s="52">
        <v>3346.0969999999998</v>
      </c>
      <c r="G57" s="52">
        <v>3450.0149999999999</v>
      </c>
      <c r="H57" s="52">
        <v>3478.8464999999997</v>
      </c>
      <c r="I57" s="52">
        <v>3624.4810000000002</v>
      </c>
      <c r="J57" s="52">
        <v>2625.6515000000004</v>
      </c>
      <c r="K57" s="52">
        <v>3373.6229999999996</v>
      </c>
      <c r="L57" s="52">
        <v>3998.1475</v>
      </c>
    </row>
    <row r="58" spans="2:12" x14ac:dyDescent="0.45">
      <c r="B58" s="51" t="s">
        <v>32</v>
      </c>
      <c r="C58" s="52">
        <v>2797.19605</v>
      </c>
      <c r="D58" s="52">
        <v>3038.4803499999998</v>
      </c>
      <c r="E58" s="52">
        <v>3310.3250499999999</v>
      </c>
      <c r="F58" s="52">
        <v>3642.8818999999999</v>
      </c>
      <c r="G58" s="52">
        <v>3850.24845</v>
      </c>
      <c r="H58" s="52">
        <v>4054.9965499999998</v>
      </c>
      <c r="I58" s="52">
        <v>4420.8424500000001</v>
      </c>
      <c r="J58" s="52">
        <v>3974.8251500000001</v>
      </c>
      <c r="K58" s="52">
        <v>4917.6162999999997</v>
      </c>
      <c r="L58" s="52">
        <v>5187.3262000000004</v>
      </c>
    </row>
    <row r="59" spans="2:12" x14ac:dyDescent="0.45">
      <c r="B59" s="51" t="s">
        <v>33</v>
      </c>
      <c r="C59" s="52">
        <v>584.79300000000001</v>
      </c>
      <c r="D59" s="52">
        <v>600.53550000000007</v>
      </c>
      <c r="E59" s="52">
        <v>620.3325000000001</v>
      </c>
      <c r="F59" s="52">
        <v>683.4135</v>
      </c>
      <c r="G59" s="52">
        <v>720.90300000000002</v>
      </c>
      <c r="H59" s="52">
        <v>732.32549999999992</v>
      </c>
      <c r="I59" s="52">
        <v>834.63750000000005</v>
      </c>
      <c r="J59" s="52">
        <v>702.69600000000003</v>
      </c>
      <c r="K59" s="52">
        <v>844.20449999999994</v>
      </c>
      <c r="L59" s="52">
        <v>949.03200000000004</v>
      </c>
    </row>
    <row r="60" spans="2:12" x14ac:dyDescent="0.45">
      <c r="B60" s="51" t="s">
        <v>34</v>
      </c>
      <c r="C60" s="52">
        <v>184.45875000000001</v>
      </c>
      <c r="D60" s="52">
        <v>193.59975000000003</v>
      </c>
      <c r="E60" s="52">
        <v>195.20099999999999</v>
      </c>
      <c r="F60" s="52">
        <v>230.505</v>
      </c>
      <c r="G60" s="52">
        <v>230.25674999999998</v>
      </c>
      <c r="H60" s="52">
        <v>252.64125000000001</v>
      </c>
      <c r="I60" s="52">
        <v>241.85550000000001</v>
      </c>
      <c r="J60" s="52">
        <v>207.41849999999999</v>
      </c>
      <c r="K60" s="52">
        <v>260.274</v>
      </c>
      <c r="L60" s="52">
        <v>296.04674999999997</v>
      </c>
    </row>
  </sheetData>
  <mergeCells count="1">
    <mergeCell ref="B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ÍNDICE</vt:lpstr>
      <vt:lpstr>TABLA 4.1</vt:lpstr>
      <vt:lpstr>TABLA 4.2</vt:lpstr>
      <vt:lpstr>TABLA 4.3</vt:lpstr>
      <vt:lpstr>TABLA 4.4</vt:lpstr>
      <vt:lpstr>TABLA 4.5</vt:lpstr>
      <vt:lpstr>Tabla 4.6 </vt:lpstr>
      <vt:lpstr>Tabla 4.7</vt:lpstr>
      <vt:lpstr>TABLA 4.8 Por tamaño</vt:lpstr>
      <vt:lpstr>TABLA 4.9</vt:lpstr>
      <vt:lpstr>TABLA 4.10 Tamaño</vt:lpstr>
      <vt:lpstr>TABLA 4.11</vt:lpstr>
      <vt:lpstr>TABLA 4.12 Por tamaño</vt:lpstr>
      <vt:lpstr>'TABLA 4.4'!_Toc14358414</vt:lpstr>
      <vt:lpstr>'Tabla 4.7'!_Toc490737590</vt:lpstr>
      <vt:lpstr>'TABLA 4.2'!_Toc9925473</vt:lpstr>
      <vt:lpstr>ÍNDICE!Área_de_impresión</vt:lpstr>
      <vt:lpstr>'TABLA 4.1'!Área_de_impresión</vt:lpstr>
      <vt:lpstr>'TABLA 4.11'!Área_de_impresión</vt:lpstr>
      <vt:lpstr>'TABLA 4.3'!Área_de_impresión</vt:lpstr>
      <vt:lpstr>'TABLA 4.5'!Área_de_impresión</vt:lpstr>
      <vt:lpstr>'TABLA 4.9'!Área_de_impresión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Bustos Guadaño. Miguel</dc:creator>
  <cp:lastModifiedBy>De Bustos Guadaño. Miguel</cp:lastModifiedBy>
  <cp:lastPrinted>2015-11-24T08:33:16Z</cp:lastPrinted>
  <dcterms:created xsi:type="dcterms:W3CDTF">2014-01-28T13:09:47Z</dcterms:created>
  <dcterms:modified xsi:type="dcterms:W3CDTF">2024-12-02T09:58:18Z</dcterms:modified>
</cp:coreProperties>
</file>